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codeName="ThisWorkbook"/>
  <xr:revisionPtr revIDLastSave="0" documentId="13_ncr:1_{6B25942B-7DFB-4903-A5CB-054F11521EC4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一括有期事業＿総括表" sheetId="8" r:id="rId1"/>
    <sheet name="リスト" sheetId="5" state="hidden" r:id="rId2"/>
  </sheets>
  <definedNames>
    <definedName name="_10月">#REF!</definedName>
    <definedName name="_11月">#REF!</definedName>
    <definedName name="_12月">#REF!</definedName>
    <definedName name="_1月">#REF!</definedName>
    <definedName name="_2月">#REF!</definedName>
    <definedName name="_3月">#REF!</definedName>
    <definedName name="_4月">#REF!</definedName>
    <definedName name="_5月">#REF!</definedName>
    <definedName name="_6月">#REF!</definedName>
    <definedName name="_7月">#REF!</definedName>
    <definedName name="_8月">#REF!</definedName>
    <definedName name="_9月">#REF!</definedName>
    <definedName name="_xlnm.Print_Area" localSheetId="0">一括有期事業＿総括表!$A$1:$AI$72</definedName>
    <definedName name="可能">#REF!</definedName>
    <definedName name="概算年度">#REF!</definedName>
    <definedName name="空白">#REF!</definedName>
    <definedName name="事業の期間・最小値">#REF!</definedName>
    <definedName name="事業の期間・最大値">#REF!</definedName>
    <definedName name="事業の種類">#REF!</definedName>
    <definedName name="事業の種類控除">#REF!</definedName>
    <definedName name="対象年1_3月">#REF!</definedName>
    <definedName name="対象年2_3月">#REF!</definedName>
    <definedName name="対象年3月">#REF!</definedName>
    <definedName name="賃金算定基準">#REF!</definedName>
    <definedName name="平31_1">#REF!</definedName>
    <definedName name="平31_2">#REF!</definedName>
    <definedName name="平31_3">#REF!</definedName>
    <definedName name="平31_4">#REF!</definedName>
    <definedName name="労務比率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51" i="8" l="1"/>
  <c r="J51" i="8"/>
  <c r="AD46" i="8"/>
  <c r="AD45" i="8"/>
  <c r="AD44" i="8"/>
  <c r="AD43" i="8"/>
  <c r="AD42" i="8"/>
  <c r="AD41" i="8"/>
  <c r="AD40" i="8"/>
  <c r="N1" i="5"/>
  <c r="M1" i="5"/>
  <c r="L1" i="5"/>
  <c r="T47" i="8" s="1"/>
  <c r="K1" i="5"/>
  <c r="H1" i="5"/>
  <c r="G1" i="5"/>
  <c r="F1" i="5"/>
  <c r="O18" i="8" s="1"/>
  <c r="E1" i="5"/>
  <c r="O15" i="8" l="1"/>
  <c r="T27" i="8"/>
  <c r="T49" i="8"/>
  <c r="O19" i="8"/>
  <c r="T19" i="8"/>
  <c r="T23" i="8"/>
  <c r="O21" i="8"/>
  <c r="O17" i="8"/>
  <c r="O20" i="8"/>
  <c r="T17" i="8"/>
  <c r="T20" i="8"/>
  <c r="T22" i="8"/>
  <c r="T25" i="8"/>
  <c r="T29" i="8"/>
  <c r="T33" i="8"/>
  <c r="T37" i="8"/>
  <c r="T41" i="8"/>
  <c r="T45" i="8"/>
  <c r="T15" i="8"/>
  <c r="X15" i="8" s="1"/>
  <c r="T21" i="8"/>
  <c r="T26" i="8"/>
  <c r="T28" i="8"/>
  <c r="T31" i="8"/>
  <c r="T35" i="8"/>
  <c r="T39" i="8"/>
  <c r="T43" i="8"/>
  <c r="T44" i="8"/>
  <c r="T32" i="8"/>
  <c r="T24" i="8"/>
  <c r="T16" i="8"/>
  <c r="T36" i="8"/>
  <c r="T38" i="8"/>
  <c r="T42" i="8"/>
  <c r="O50" i="8"/>
  <c r="T18" i="8"/>
  <c r="T34" i="8"/>
  <c r="T50" i="8"/>
  <c r="T46" i="8"/>
  <c r="T30" i="8"/>
  <c r="O22" i="8"/>
  <c r="T48" i="8"/>
  <c r="T40" i="8"/>
  <c r="O16" i="8"/>
  <c r="O53" i="8" l="1"/>
  <c r="T53" i="8" l="1" a="1"/>
  <c r="T53" i="8" s="1"/>
  <c r="J52" i="8" l="1"/>
  <c r="X52" i="8"/>
  <c r="O49" i="8" l="1"/>
  <c r="O48" i="8"/>
  <c r="O47" i="8"/>
  <c r="O46" i="8"/>
  <c r="O45" i="8"/>
  <c r="O44" i="8"/>
  <c r="O43" i="8"/>
  <c r="O42" i="8"/>
  <c r="O41" i="8"/>
  <c r="O40" i="8"/>
  <c r="O39" i="8"/>
  <c r="O38" i="8"/>
  <c r="O37" i="8"/>
  <c r="O36" i="8"/>
  <c r="O35" i="8"/>
  <c r="O34" i="8"/>
  <c r="O33" i="8"/>
  <c r="O32" i="8"/>
  <c r="O31" i="8"/>
  <c r="O30" i="8"/>
  <c r="O29" i="8"/>
  <c r="O28" i="8"/>
  <c r="O27" i="8"/>
  <c r="O26" i="8"/>
  <c r="O25" i="8"/>
  <c r="O24" i="8"/>
  <c r="O23" i="8"/>
  <c r="X44" i="8" l="1"/>
  <c r="X39" i="8"/>
  <c r="X29" i="8"/>
  <c r="X27" i="8"/>
  <c r="X47" i="8"/>
  <c r="X19" i="8"/>
  <c r="X24" i="8"/>
  <c r="X32" i="8"/>
  <c r="X36" i="8"/>
  <c r="X43" i="8"/>
  <c r="X25" i="8"/>
  <c r="X40" i="8"/>
  <c r="X37" i="8"/>
  <c r="X28" i="8"/>
  <c r="X45" i="8"/>
  <c r="X17" i="8"/>
  <c r="X31" i="8"/>
  <c r="X48" i="8"/>
  <c r="X20" i="8"/>
  <c r="X42" i="8"/>
  <c r="X26" i="8"/>
  <c r="X49" i="8" l="1"/>
  <c r="X41" i="8"/>
  <c r="X50" i="8"/>
  <c r="X16" i="8"/>
  <c r="X23" i="8"/>
  <c r="X21" i="8"/>
  <c r="X33" i="8"/>
  <c r="X18" i="8"/>
  <c r="X22" i="8"/>
  <c r="X30" i="8"/>
  <c r="X46" i="8"/>
  <c r="X35" i="8" l="1"/>
  <c r="V53" i="8" a="1"/>
  <c r="V53" i="8" s="1"/>
  <c r="X53" i="8" s="1"/>
  <c r="X38" i="8" l="1"/>
  <c r="X34" i="8"/>
  <c r="X51" i="8" s="1"/>
  <c r="P56" i="8"/>
  <c r="X56" i="8" s="1"/>
  <c r="X54" i="8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<sst xmlns="http://schemas.openxmlformats.org/spreadsheetml/2006/main" count="165" uniqueCount="118">
  <si>
    <t>府　県</t>
  </si>
  <si>
    <t>所掌</t>
  </si>
  <si>
    <t>管　轄</t>
  </si>
  <si>
    <t>基　幹　番　号</t>
  </si>
  <si>
    <t>①</t>
  </si>
  <si>
    <t>②</t>
  </si>
  <si>
    <t>③</t>
  </si>
  <si>
    <t>円</t>
  </si>
  <si>
    <t>計</t>
  </si>
  <si>
    <t>愛知</t>
  </si>
  <si>
    <t>組機様式第8号</t>
  </si>
  <si>
    <t>頁</t>
  </si>
  <si>
    <t>〒</t>
  </si>
  <si>
    <t>算　定　基　礎　賃　金　等　の　報　告</t>
  </si>
  <si>
    <t>枝　番</t>
  </si>
  <si>
    <t>事務組合名</t>
  </si>
  <si>
    <t>TEL</t>
  </si>
  <si>
    <t>事　業　の　種　類</t>
  </si>
  <si>
    <t>1.請　負　金　額</t>
  </si>
  <si>
    <t>２.賃　金　総　額</t>
  </si>
  <si>
    <t>3.一括有期
事業報告書</t>
  </si>
  <si>
    <t>枚添付</t>
  </si>
  <si>
    <t>*1</t>
  </si>
  <si>
    <t>千円</t>
  </si>
  <si>
    <t>31</t>
  </si>
  <si>
    <t>建　　設　　業</t>
  </si>
  <si>
    <t>水力発電施設
ずい道等新設事業</t>
  </si>
  <si>
    <t>4.常時使用労働者数</t>
  </si>
  <si>
    <t>人</t>
  </si>
  <si>
    <t>④</t>
  </si>
  <si>
    <t>5.事業の概要</t>
  </si>
  <si>
    <t>32</t>
  </si>
  <si>
    <t>道路新設事業</t>
  </si>
  <si>
    <t>6.新年度賃金見込額</t>
  </si>
  <si>
    <t>33</t>
  </si>
  <si>
    <t>舗装工事業</t>
  </si>
  <si>
    <t>34</t>
  </si>
  <si>
    <t>鉄道又は軌道
新設事業</t>
  </si>
  <si>
    <t>35</t>
  </si>
  <si>
    <t>建築事業</t>
  </si>
  <si>
    <t>7.延納の申請</t>
  </si>
  <si>
    <t>38</t>
  </si>
  <si>
    <t>既設建築物設備
工事業</t>
  </si>
  <si>
    <t>36</t>
  </si>
  <si>
    <t>機械装置の組立又は据付けの事業</t>
  </si>
  <si>
    <t>組立又は取付に関するもの</t>
  </si>
  <si>
    <t>*1.開始時期</t>
  </si>
  <si>
    <t>その他のもの</t>
  </si>
  <si>
    <t>37</t>
  </si>
  <si>
    <t>その他の
建設事業</t>
  </si>
  <si>
    <t>*2.特別加入者・保険料</t>
  </si>
  <si>
    <t>　　算定基礎額の計</t>
  </si>
  <si>
    <t>特別加入者</t>
  </si>
  <si>
    <t>人分</t>
  </si>
  <si>
    <t>*2</t>
  </si>
  <si>
    <t>申告済概算保険料</t>
  </si>
  <si>
    <t>保険料計</t>
  </si>
  <si>
    <t>一般拠出金</t>
  </si>
  <si>
    <t>特別加入者の氏名</t>
  </si>
  <si>
    <t>承認された
基礎日額</t>
  </si>
  <si>
    <t>別途一括有期事業報告書の明細及び算定基礎賃金等を
上記のとおり総括して報告します。</t>
  </si>
  <si>
    <t>業種番号</t>
    <rPh sb="0" eb="4">
      <t>ギョウシュバンゴウ</t>
    </rPh>
    <phoneticPr fontId="6"/>
  </si>
  <si>
    <t>令和</t>
    <rPh sb="0" eb="2">
      <t>レイワ</t>
    </rPh>
    <phoneticPr fontId="3"/>
  </si>
  <si>
    <t>労働保険等</t>
    <rPh sb="0" eb="4">
      <t>ロウドウホケン</t>
    </rPh>
    <rPh sb="4" eb="5">
      <t>ナド</t>
    </rPh>
    <phoneticPr fontId="3"/>
  </si>
  <si>
    <t>労働保険番号</t>
    <rPh sb="0" eb="6">
      <t>ロウドウホケンバンゴウ</t>
    </rPh>
    <phoneticPr fontId="3"/>
  </si>
  <si>
    <t>　住所</t>
    <phoneticPr fontId="3"/>
  </si>
  <si>
    <t>　事業場名</t>
    <phoneticPr fontId="3"/>
  </si>
  <si>
    <t>　事業主名</t>
    <phoneticPr fontId="3"/>
  </si>
  <si>
    <t>業種
番号</t>
    <rPh sb="3" eb="5">
      <t>バンゴウ</t>
    </rPh>
    <phoneticPr fontId="3"/>
  </si>
  <si>
    <t>開始
時期</t>
    <rPh sb="3" eb="5">
      <t>ジキ</t>
    </rPh>
    <phoneticPr fontId="3"/>
  </si>
  <si>
    <t>月</t>
    <rPh sb="0" eb="1">
      <t>ツキ</t>
    </rPh>
    <phoneticPr fontId="3"/>
  </si>
  <si>
    <t>事業主名</t>
    <rPh sb="0" eb="4">
      <t>ジギョウヌシメイ</t>
    </rPh>
    <phoneticPr fontId="3"/>
  </si>
  <si>
    <t>殿</t>
    <rPh sb="0" eb="1">
      <t>ドノ</t>
    </rPh>
    <phoneticPr fontId="3"/>
  </si>
  <si>
    <t>-</t>
    <phoneticPr fontId="3"/>
  </si>
  <si>
    <t>年</t>
    <rPh sb="0" eb="1">
      <t>ネン</t>
    </rPh>
    <phoneticPr fontId="3"/>
  </si>
  <si>
    <t>日</t>
    <rPh sb="0" eb="1">
      <t>ヒ</t>
    </rPh>
    <phoneticPr fontId="3"/>
  </si>
  <si>
    <t>円</t>
    <rPh sb="0" eb="1">
      <t>エン</t>
    </rPh>
    <phoneticPr fontId="3"/>
  </si>
  <si>
    <t>1.前年度と同額</t>
    <phoneticPr fontId="3"/>
  </si>
  <si>
    <t>2.前年度と変わる</t>
    <phoneticPr fontId="3"/>
  </si>
  <si>
    <t>3.委託解除年月日</t>
    <phoneticPr fontId="3"/>
  </si>
  <si>
    <t>4.委託解除拠出金納付済</t>
    <rPh sb="6" eb="9">
      <t>キョシュツキン</t>
    </rPh>
    <rPh sb="9" eb="12">
      <t>ノウフズ</t>
    </rPh>
    <phoneticPr fontId="3"/>
  </si>
  <si>
    <t>1.一括納付</t>
    <rPh sb="2" eb="6">
      <t>イッカツノウフ</t>
    </rPh>
    <phoneticPr fontId="3"/>
  </si>
  <si>
    <t>2.分納（３回）</t>
    <rPh sb="2" eb="4">
      <t>ブンノウ</t>
    </rPh>
    <rPh sb="6" eb="7">
      <t>カイ</t>
    </rPh>
    <phoneticPr fontId="3"/>
  </si>
  <si>
    <t>作成者氏名</t>
    <rPh sb="0" eb="5">
      <t>サクセイシャシメイ</t>
    </rPh>
    <phoneticPr fontId="3"/>
  </si>
  <si>
    <t>メリット_x000D_
料率</t>
    <phoneticPr fontId="3"/>
  </si>
  <si>
    <t>保険料等</t>
    <rPh sb="0" eb="4">
      <t>ホケンリョウナド</t>
    </rPh>
    <phoneticPr fontId="3"/>
  </si>
  <si>
    <t>事業場TEL：</t>
    <phoneticPr fontId="3"/>
  </si>
  <si>
    <t>労働局労働保険特別会計歳入徴収官 殿</t>
    <rPh sb="0" eb="2">
      <t>ロウドウ</t>
    </rPh>
    <rPh sb="2" eb="3">
      <t>キョク</t>
    </rPh>
    <rPh sb="3" eb="5">
      <t>ロウドウ</t>
    </rPh>
    <rPh sb="5" eb="7">
      <t>ホケン</t>
    </rPh>
    <rPh sb="7" eb="9">
      <t>トクベツ</t>
    </rPh>
    <rPh sb="9" eb="11">
      <t>カイケイ</t>
    </rPh>
    <rPh sb="11" eb="12">
      <t>サイ</t>
    </rPh>
    <rPh sb="12" eb="13">
      <t>ニュウ</t>
    </rPh>
    <rPh sb="13" eb="14">
      <t>チョウ</t>
    </rPh>
    <rPh sb="14" eb="15">
      <t>シュウ</t>
    </rPh>
    <rPh sb="15" eb="16">
      <t>カン</t>
    </rPh>
    <rPh sb="17" eb="18">
      <t>トノ</t>
    </rPh>
    <phoneticPr fontId="6"/>
  </si>
  <si>
    <t>労　災
保険料率</t>
    <rPh sb="4" eb="7">
      <t>ホケンリョウ</t>
    </rPh>
    <rPh sb="7" eb="8">
      <t>リツ</t>
    </rPh>
    <phoneticPr fontId="3"/>
  </si>
  <si>
    <t>　　  　</t>
    <phoneticPr fontId="11"/>
  </si>
  <si>
    <t>～</t>
  </si>
  <si>
    <t>～</t>
    <phoneticPr fontId="3"/>
  </si>
  <si>
    <t>一　括　有　期　事　業　総　括　表</t>
    <phoneticPr fontId="3"/>
  </si>
  <si>
    <t>36A</t>
    <phoneticPr fontId="3"/>
  </si>
  <si>
    <t>36B</t>
    <phoneticPr fontId="3"/>
  </si>
  <si>
    <t>36A</t>
    <phoneticPr fontId="3"/>
  </si>
  <si>
    <t>36B</t>
    <phoneticPr fontId="3"/>
  </si>
  <si>
    <t>①</t>
    <phoneticPr fontId="3"/>
  </si>
  <si>
    <t>②</t>
    <phoneticPr fontId="3"/>
  </si>
  <si>
    <t>③</t>
    <phoneticPr fontId="3"/>
  </si>
  <si>
    <t>④</t>
    <phoneticPr fontId="3"/>
  </si>
  <si>
    <t>①</t>
    <phoneticPr fontId="11"/>
  </si>
  <si>
    <t>②</t>
    <phoneticPr fontId="11"/>
  </si>
  <si>
    <t>③</t>
    <phoneticPr fontId="11"/>
  </si>
  <si>
    <t>④</t>
    <phoneticPr fontId="11"/>
  </si>
  <si>
    <t>月数</t>
    <rPh sb="0" eb="2">
      <t>ツキスウ</t>
    </rPh>
    <phoneticPr fontId="3"/>
  </si>
  <si>
    <t>保険料算定基礎額</t>
    <phoneticPr fontId="3"/>
  </si>
  <si>
    <t>年度確定</t>
    <rPh sb="0" eb="2">
      <t>ネンド</t>
    </rPh>
    <rPh sb="2" eb="4">
      <t>カクテイ</t>
    </rPh>
    <phoneticPr fontId="3"/>
  </si>
  <si>
    <t>年度概算</t>
    <rPh sb="0" eb="2">
      <t>ネンド</t>
    </rPh>
    <rPh sb="2" eb="4">
      <t>ガイサン</t>
    </rPh>
    <phoneticPr fontId="3"/>
  </si>
  <si>
    <t>希望する給付基礎日額</t>
    <phoneticPr fontId="3"/>
  </si>
  <si>
    <t>労務
比率</t>
    <rPh sb="3" eb="5">
      <t>ヒリツ</t>
    </rPh>
    <phoneticPr fontId="3"/>
  </si>
  <si>
    <t>※注意 特別加入の各内容は、当文書では修正ができないようになっています。特別加入者の脱退・
   加入を希望される場合は、当事務組合までご連絡ください。</t>
    <rPh sb="61" eb="62">
      <t>トウ</t>
    </rPh>
    <rPh sb="62" eb="64">
      <t>ジム</t>
    </rPh>
    <rPh sb="64" eb="66">
      <t>クミアイ</t>
    </rPh>
    <rPh sb="69" eb="71">
      <t>レンラク</t>
    </rPh>
    <phoneticPr fontId="3"/>
  </si>
  <si>
    <t>8.元請工事の有無</t>
    <rPh sb="2" eb="6">
      <t>モトウケコウジ</t>
    </rPh>
    <rPh sb="7" eb="9">
      <t>ウム</t>
    </rPh>
    <phoneticPr fontId="3"/>
  </si>
  <si>
    <t>1.有</t>
    <rPh sb="2" eb="3">
      <t>アリ</t>
    </rPh>
    <phoneticPr fontId="3"/>
  </si>
  <si>
    <t>2.無</t>
    <rPh sb="2" eb="3">
      <t>ナシ</t>
    </rPh>
    <phoneticPr fontId="3"/>
  </si>
  <si>
    <t>事業場メール：</t>
    <phoneticPr fontId="3"/>
  </si>
  <si>
    <t>半田商工会議所　労働保険事務組合</t>
    <rPh sb="0" eb="7">
      <t>ハンダショウコウカイギショ</t>
    </rPh>
    <phoneticPr fontId="2"/>
  </si>
  <si>
    <t>0569-21-0311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</si>
</sst>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#,###\ "/>
    <numFmt numFmtId="177" formatCode="#,##0_ "/>
    <numFmt numFmtId="178" formatCode="#,###"/>
    <numFmt numFmtId="179" formatCode="#,##0.0_ "/>
    <numFmt numFmtId="180" formatCode="#,##0.000_ "/>
    <numFmt numFmtId="181" formatCode="0_);[Red]\(0\)"/>
    <numFmt numFmtId="182" formatCode="0.000_);[Red]\(0.000\)"/>
    <numFmt numFmtId="183" formatCode="#"/>
    <numFmt numFmtId="184" formatCode="##"/>
    <numFmt numFmtId="185" formatCode="#,##0_);[Red]\(#,##0\)"/>
  </numFmts>
  <fonts count="3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indexed="17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Ｐ明朝"/>
      <family val="1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  <font>
      <sz val="6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1"/>
      <name val="ＭＳ Ｐ明朝"/>
      <family val="1"/>
      <charset val="128"/>
    </font>
    <font>
      <u/>
      <sz val="9.35"/>
      <color indexed="12"/>
      <name val="ＭＳ Ｐゴシック"/>
      <family val="3"/>
      <charset val="128"/>
    </font>
    <font>
      <sz val="10"/>
      <name val="Century"/>
      <family val="1"/>
    </font>
    <font>
      <sz val="6"/>
      <name val="Century"/>
      <family val="1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sz val="4"/>
      <name val="ＭＳ Ｐ明朝"/>
      <family val="1"/>
      <charset val="128"/>
    </font>
    <font>
      <sz val="8"/>
      <name val="メイリオ"/>
      <family val="3"/>
      <charset val="128"/>
    </font>
    <font>
      <sz val="10"/>
      <name val="メイリオ"/>
      <family val="3"/>
      <charset val="128"/>
    </font>
    <font>
      <sz val="9"/>
      <name val="メイリオ"/>
      <family val="3"/>
      <charset val="128"/>
    </font>
    <font>
      <sz val="6"/>
      <name val="メイリオ"/>
      <family val="3"/>
      <charset val="128"/>
    </font>
    <font>
      <sz val="11"/>
      <name val="メイリオ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6"/>
      <color theme="0"/>
      <name val="ＭＳ Ｐ明朝"/>
      <family val="1"/>
      <charset val="128"/>
    </font>
    <font>
      <sz val="8"/>
      <color theme="0"/>
      <name val="ＭＳ Ｐ明朝"/>
      <family val="1"/>
      <charset val="128"/>
    </font>
    <font>
      <b/>
      <sz val="7"/>
      <color rgb="FFFF0000"/>
      <name val="メイリオ"/>
      <family val="3"/>
      <charset val="128"/>
    </font>
    <font>
      <sz val="7"/>
      <name val="ＭＳ 明朝"/>
      <family val="1"/>
      <charset val="128"/>
    </font>
    <font>
      <sz val="8"/>
      <name val="Century"/>
      <family val="1"/>
    </font>
    <font>
      <sz val="9"/>
      <name val="Century"/>
      <family val="1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/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theme="0" tint="-0.34998626667073579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theme="0" tint="-0.499984740745262"/>
      </left>
      <right style="hair">
        <color theme="0" tint="-0.34998626667073579"/>
      </right>
      <top style="thin">
        <color theme="0" tint="-0.499984740745262"/>
      </top>
      <bottom style="hair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 style="thin">
        <color theme="0" tint="-0.499984740745262"/>
      </top>
      <bottom style="hair">
        <color theme="0" tint="-0.34998626667073579"/>
      </bottom>
      <diagonal/>
    </border>
    <border>
      <left style="hair">
        <color theme="0" tint="-0.34998626667073579"/>
      </left>
      <right style="thin">
        <color theme="0" tint="-0.499984740745262"/>
      </right>
      <top style="thin">
        <color theme="0" tint="-0.499984740745262"/>
      </top>
      <bottom style="hair">
        <color theme="0" tint="-0.34998626667073579"/>
      </bottom>
      <diagonal/>
    </border>
    <border>
      <left style="thin">
        <color theme="0" tint="-0.499984740745262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theme="0" tint="-0.34998626667073579"/>
      </left>
      <right style="thin">
        <color theme="0" tint="-0.499984740745262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theme="0" tint="-0.499984740745262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 style="thin">
        <color theme="0" tint="-0.499984740745262"/>
      </right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thin">
        <color theme="0" tint="-0.499984740745262"/>
      </bottom>
      <diagonal/>
    </border>
    <border>
      <left style="hair">
        <color theme="0" tint="-0.34998626667073579"/>
      </left>
      <right style="thin">
        <color theme="0" tint="-0.499984740745262"/>
      </right>
      <top style="hair">
        <color theme="0" tint="-0.34998626667073579"/>
      </top>
      <bottom style="thin">
        <color theme="0" tint="-0.499984740745262"/>
      </bottom>
      <diagonal/>
    </border>
    <border>
      <left style="hair">
        <color indexed="55"/>
      </left>
      <right/>
      <top style="hair">
        <color indexed="55"/>
      </top>
      <bottom/>
      <diagonal/>
    </border>
    <border>
      <left/>
      <right/>
      <top style="hair">
        <color indexed="55"/>
      </top>
      <bottom/>
      <diagonal/>
    </border>
    <border>
      <left/>
      <right style="hair">
        <color indexed="55"/>
      </right>
      <top style="hair">
        <color indexed="55"/>
      </top>
      <bottom/>
      <diagonal/>
    </border>
    <border>
      <left style="hair">
        <color indexed="55"/>
      </left>
      <right/>
      <top/>
      <bottom/>
      <diagonal/>
    </border>
    <border>
      <left/>
      <right style="hair">
        <color indexed="55"/>
      </right>
      <top/>
      <bottom/>
      <diagonal/>
    </border>
    <border>
      <left style="hair">
        <color indexed="55"/>
      </left>
      <right/>
      <top/>
      <bottom style="hair">
        <color indexed="55"/>
      </bottom>
      <diagonal/>
    </border>
    <border>
      <left/>
      <right/>
      <top/>
      <bottom style="hair">
        <color indexed="55"/>
      </bottom>
      <diagonal/>
    </border>
    <border>
      <left/>
      <right style="hair">
        <color indexed="55"/>
      </right>
      <top/>
      <bottom style="hair">
        <color indexed="55"/>
      </bottom>
      <diagonal/>
    </border>
    <border>
      <left style="hair">
        <color theme="0" tint="-0.34998626667073579"/>
      </left>
      <right style="thin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theme="0" tint="-0.34998626667073579"/>
      </left>
      <right style="dotted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dotted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theme="0" tint="-0.34998626667073579"/>
      </left>
      <right/>
      <top style="hair">
        <color theme="0" tint="-0.34998626667073579"/>
      </top>
      <bottom/>
      <diagonal/>
    </border>
    <border>
      <left/>
      <right/>
      <top style="hair">
        <color theme="0" tint="-0.34998626667073579"/>
      </top>
      <bottom/>
      <diagonal/>
    </border>
    <border>
      <left/>
      <right style="hair">
        <color theme="0" tint="-0.34998626667073579"/>
      </right>
      <top style="hair">
        <color theme="0" tint="-0.34998626667073579"/>
      </top>
      <bottom/>
      <diagonal/>
    </border>
    <border>
      <left style="hair">
        <color theme="0" tint="-0.34998626667073579"/>
      </left>
      <right/>
      <top/>
      <bottom style="hair">
        <color theme="0" tint="-0.34998626667073579"/>
      </bottom>
      <diagonal/>
    </border>
    <border>
      <left/>
      <right style="hair">
        <color theme="0" tint="-0.34998626667073579"/>
      </right>
      <top/>
      <bottom style="hair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499984740745262"/>
      </top>
      <bottom/>
      <diagonal/>
    </border>
    <border>
      <left style="thin">
        <color theme="0" tint="-0.34998626667073579"/>
      </left>
      <right/>
      <top/>
      <bottom style="thin">
        <color theme="0" tint="-0.499984740745262"/>
      </bottom>
      <diagonal/>
    </border>
    <border diagonalUp="1"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 style="hair">
        <color theme="0" tint="-0.34998626667073579"/>
      </diagonal>
    </border>
    <border diagonalUp="1">
      <left/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 style="hair">
        <color theme="0" tint="-0.34998626667073579"/>
      </diagonal>
    </border>
    <border diagonalUp="1">
      <left style="hair">
        <color theme="0" tint="-0.34998626667073579"/>
      </left>
      <right style="thin">
        <color theme="0" tint="-0.499984740745262"/>
      </right>
      <top style="hair">
        <color theme="0" tint="-0.34998626667073579"/>
      </top>
      <bottom style="hair">
        <color theme="0" tint="-0.34998626667073579"/>
      </bottom>
      <diagonal style="hair">
        <color theme="0" tint="-0.34998626667073579"/>
      </diagonal>
    </border>
    <border diagonalUp="1"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thin">
        <color theme="0" tint="-0.499984740745262"/>
      </bottom>
      <diagonal style="hair">
        <color theme="0" tint="-0.34998626667073579"/>
      </diagonal>
    </border>
    <border diagonalUp="1">
      <left style="thin">
        <color theme="0" tint="-0.499984740745262"/>
      </left>
      <right style="hair">
        <color theme="0" tint="-0.34998626667073579"/>
      </right>
      <top style="hair">
        <color theme="0" tint="-0.34998626667073579"/>
      </top>
      <bottom style="thin">
        <color theme="0" tint="-0.499984740745262"/>
      </bottom>
      <diagonal style="hair">
        <color theme="0" tint="-0.34998626667073579"/>
      </diagonal>
    </border>
    <border diagonalUp="1">
      <left style="thin">
        <color theme="0" tint="-0.499984740745262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 style="hair">
        <color theme="0" tint="-0.34998626667073579"/>
      </diagonal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/>
      <top style="hair">
        <color theme="0" tint="-0.499984740745262"/>
      </top>
      <bottom style="hair">
        <color theme="0" tint="-0.499984740745262"/>
      </bottom>
      <diagonal/>
    </border>
    <border>
      <left/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/>
      <right/>
      <top style="hair">
        <color theme="0" tint="-0.499984740745262"/>
      </top>
      <bottom style="hair">
        <color theme="0" tint="-0.499984740745262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theme="0" tint="-0.499984740745262"/>
      </left>
      <right/>
      <top style="thin">
        <color theme="0" tint="-0.499984740745262"/>
      </top>
      <bottom/>
      <diagonal/>
    </border>
    <border>
      <left/>
      <right style="hair">
        <color theme="0" tint="-0.499984740745262"/>
      </right>
      <top style="thin">
        <color theme="0" tint="-0.499984740745262"/>
      </top>
      <bottom/>
      <diagonal/>
    </border>
    <border>
      <left style="hair">
        <color theme="0" tint="-0.499984740745262"/>
      </left>
      <right/>
      <top style="hair">
        <color theme="0" tint="-0.499984740745262"/>
      </top>
      <bottom/>
      <diagonal/>
    </border>
    <border>
      <left/>
      <right/>
      <top style="hair">
        <color theme="0" tint="-0.499984740745262"/>
      </top>
      <bottom/>
      <diagonal/>
    </border>
    <border>
      <left/>
      <right style="hair">
        <color theme="0" tint="-0.499984740745262"/>
      </right>
      <top style="hair">
        <color theme="0" tint="-0.499984740745262"/>
      </top>
      <bottom/>
      <diagonal/>
    </border>
    <border>
      <left style="hair">
        <color theme="0" tint="-0.499984740745262"/>
      </left>
      <right/>
      <top/>
      <bottom style="thin">
        <color theme="0" tint="-0.499984740745262"/>
      </bottom>
      <diagonal/>
    </border>
    <border>
      <left/>
      <right style="hair">
        <color theme="0" tint="-0.499984740745262"/>
      </right>
      <top/>
      <bottom style="thin">
        <color theme="0" tint="-0.499984740745262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0" fontId="4" fillId="0" borderId="0"/>
  </cellStyleXfs>
  <cellXfs count="238">
    <xf numFmtId="0" fontId="0" fillId="0" borderId="0" xfId="0">
      <alignment vertical="center"/>
    </xf>
    <xf numFmtId="0" fontId="22" fillId="0" borderId="1" xfId="0" applyFont="1" applyBorder="1" applyAlignment="1"/>
    <xf numFmtId="0" fontId="22" fillId="0" borderId="0" xfId="0" applyFont="1" applyAlignment="1"/>
    <xf numFmtId="0" fontId="22" fillId="0" borderId="1" xfId="0" applyFont="1" applyBorder="1" applyAlignment="1">
      <alignment horizontal="center"/>
    </xf>
    <xf numFmtId="0" fontId="23" fillId="0" borderId="1" xfId="0" applyFont="1" applyBorder="1" applyAlignment="1">
      <alignment horizontal="center" vertical="center"/>
    </xf>
    <xf numFmtId="58" fontId="7" fillId="0" borderId="0" xfId="0" applyNumberFormat="1" applyFont="1">
      <alignment vertical="center"/>
    </xf>
    <xf numFmtId="0" fontId="22" fillId="5" borderId="1" xfId="0" applyFont="1" applyFill="1" applyBorder="1" applyAlignment="1">
      <alignment horizontal="center"/>
    </xf>
    <xf numFmtId="0" fontId="22" fillId="5" borderId="1" xfId="0" applyFont="1" applyFill="1" applyBorder="1" applyAlignment="1"/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58" fontId="23" fillId="7" borderId="1" xfId="0" applyNumberFormat="1" applyFont="1" applyFill="1" applyBorder="1" applyAlignment="1">
      <alignment horizontal="center" vertical="center"/>
    </xf>
    <xf numFmtId="0" fontId="23" fillId="7" borderId="1" xfId="0" applyFont="1" applyFill="1" applyBorder="1" applyAlignment="1">
      <alignment horizontal="center" vertical="center"/>
    </xf>
    <xf numFmtId="58" fontId="23" fillId="0" borderId="1" xfId="0" applyNumberFormat="1" applyFont="1" applyBorder="1" applyAlignment="1">
      <alignment horizontal="center" vertical="center"/>
    </xf>
    <xf numFmtId="177" fontId="17" fillId="0" borderId="15" xfId="0" applyNumberFormat="1" applyFont="1" applyBorder="1">
      <alignment vertical="center"/>
    </xf>
    <xf numFmtId="177" fontId="17" fillId="0" borderId="12" xfId="0" applyNumberFormat="1" applyFont="1" applyBorder="1">
      <alignment vertical="center"/>
    </xf>
    <xf numFmtId="179" fontId="17" fillId="0" borderId="15" xfId="0" applyNumberFormat="1" applyFont="1" applyBorder="1">
      <alignment vertical="center"/>
    </xf>
    <xf numFmtId="179" fontId="17" fillId="0" borderId="12" xfId="0" applyNumberFormat="1" applyFont="1" applyBorder="1">
      <alignment vertical="center"/>
    </xf>
    <xf numFmtId="0" fontId="8" fillId="0" borderId="0" xfId="0" applyFont="1">
      <alignment vertical="center"/>
    </xf>
    <xf numFmtId="0" fontId="5" fillId="0" borderId="25" xfId="0" applyFont="1" applyBorder="1">
      <alignment vertical="center"/>
    </xf>
    <xf numFmtId="0" fontId="5" fillId="0" borderId="26" xfId="0" applyFont="1" applyBorder="1">
      <alignment vertical="center"/>
    </xf>
    <xf numFmtId="0" fontId="5" fillId="0" borderId="26" xfId="0" applyFont="1" applyBorder="1" applyAlignment="1">
      <alignment horizontal="center" vertical="center"/>
    </xf>
    <xf numFmtId="49" fontId="5" fillId="0" borderId="26" xfId="0" applyNumberFormat="1" applyFont="1" applyBorder="1" applyAlignment="1">
      <alignment horizontal="center" vertical="center"/>
    </xf>
    <xf numFmtId="49" fontId="5" fillId="0" borderId="26" xfId="0" applyNumberFormat="1" applyFont="1" applyBorder="1">
      <alignment vertical="center"/>
    </xf>
    <xf numFmtId="0" fontId="7" fillId="0" borderId="26" xfId="0" applyFont="1" applyBorder="1">
      <alignment vertical="center"/>
    </xf>
    <xf numFmtId="49" fontId="5" fillId="0" borderId="27" xfId="0" applyNumberFormat="1" applyFont="1" applyBorder="1">
      <alignment vertical="center"/>
    </xf>
    <xf numFmtId="0" fontId="5" fillId="0" borderId="28" xfId="0" applyFont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49" fontId="5" fillId="0" borderId="0" xfId="0" applyNumberFormat="1" applyFont="1">
      <alignment vertical="center"/>
    </xf>
    <xf numFmtId="49" fontId="5" fillId="0" borderId="29" xfId="0" applyNumberFormat="1" applyFont="1" applyBorder="1">
      <alignment vertical="center"/>
    </xf>
    <xf numFmtId="0" fontId="7" fillId="0" borderId="28" xfId="0" applyFont="1" applyBorder="1">
      <alignment vertical="center"/>
    </xf>
    <xf numFmtId="0" fontId="8" fillId="0" borderId="12" xfId="0" applyFont="1" applyBorder="1" applyAlignment="1">
      <alignment horizontal="center" vertical="center" shrinkToFit="1"/>
    </xf>
    <xf numFmtId="0" fontId="5" fillId="0" borderId="29" xfId="0" applyFont="1" applyBorder="1">
      <alignment vertical="center"/>
    </xf>
    <xf numFmtId="0" fontId="7" fillId="0" borderId="30" xfId="0" applyFont="1" applyBorder="1">
      <alignment vertical="center"/>
    </xf>
    <xf numFmtId="0" fontId="7" fillId="0" borderId="31" xfId="0" applyFont="1" applyBorder="1">
      <alignment vertical="center"/>
    </xf>
    <xf numFmtId="0" fontId="7" fillId="0" borderId="32" xfId="0" applyFont="1" applyBorder="1">
      <alignment vertical="center"/>
    </xf>
    <xf numFmtId="0" fontId="7" fillId="0" borderId="0" xfId="0" applyFont="1" applyAlignment="1">
      <alignment horizontal="right" vertical="center"/>
    </xf>
    <xf numFmtId="0" fontId="15" fillId="0" borderId="0" xfId="0" applyFont="1">
      <alignment vertical="center"/>
    </xf>
    <xf numFmtId="0" fontId="17" fillId="0" borderId="0" xfId="0" applyFont="1" applyAlignment="1">
      <alignment vertical="top"/>
    </xf>
    <xf numFmtId="0" fontId="17" fillId="0" borderId="0" xfId="0" applyFont="1">
      <alignment vertical="center"/>
    </xf>
    <xf numFmtId="0" fontId="7" fillId="0" borderId="13" xfId="0" applyFont="1" applyBorder="1" applyAlignment="1">
      <alignment horizontal="center" vertical="center"/>
    </xf>
    <xf numFmtId="0" fontId="7" fillId="0" borderId="44" xfId="0" applyFont="1" applyBorder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shrinkToFit="1"/>
    </xf>
    <xf numFmtId="0" fontId="7" fillId="0" borderId="2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5" xfId="0" applyFont="1" applyBorder="1" applyAlignment="1">
      <alignment vertical="center" shrinkToFit="1"/>
    </xf>
    <xf numFmtId="0" fontId="7" fillId="0" borderId="12" xfId="0" applyFont="1" applyBorder="1" applyAlignment="1">
      <alignment vertical="center" shrinkToFit="1"/>
    </xf>
    <xf numFmtId="0" fontId="8" fillId="0" borderId="13" xfId="0" applyFont="1" applyBorder="1" applyAlignment="1">
      <alignment horizontal="center" vertical="center" shrinkToFit="1"/>
    </xf>
    <xf numFmtId="0" fontId="16" fillId="0" borderId="12" xfId="0" applyFont="1" applyBorder="1" applyAlignment="1">
      <alignment horizontal="right" vertical="center" shrinkToFit="1"/>
    </xf>
    <xf numFmtId="0" fontId="16" fillId="0" borderId="45" xfId="0" applyFont="1" applyBorder="1" applyAlignment="1">
      <alignment vertical="center" wrapText="1"/>
    </xf>
    <xf numFmtId="0" fontId="16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shrinkToFit="1"/>
    </xf>
    <xf numFmtId="0" fontId="24" fillId="0" borderId="0" xfId="0" applyFont="1">
      <alignment vertical="center"/>
    </xf>
    <xf numFmtId="0" fontId="17" fillId="0" borderId="12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7" fillId="0" borderId="4" xfId="0" applyFont="1" applyBorder="1">
      <alignment vertical="center"/>
    </xf>
    <xf numFmtId="0" fontId="25" fillId="0" borderId="0" xfId="0" applyFont="1">
      <alignment vertical="center"/>
    </xf>
    <xf numFmtId="0" fontId="7" fillId="3" borderId="13" xfId="0" applyFont="1" applyFill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7" fillId="0" borderId="0" xfId="0" applyFont="1" applyAlignment="1">
      <alignment horizontal="left" vertical="center"/>
    </xf>
    <xf numFmtId="0" fontId="7" fillId="0" borderId="5" xfId="0" applyFont="1" applyBorder="1">
      <alignment vertical="center"/>
    </xf>
    <xf numFmtId="0" fontId="7" fillId="4" borderId="13" xfId="0" applyFont="1" applyFill="1" applyBorder="1" applyAlignment="1">
      <alignment horizontal="center" vertical="center"/>
    </xf>
    <xf numFmtId="0" fontId="7" fillId="0" borderId="45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7" xfId="0" applyFont="1" applyBorder="1">
      <alignment vertical="center"/>
    </xf>
    <xf numFmtId="0" fontId="7" fillId="2" borderId="13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Alignment="1">
      <alignment vertical="center" shrinkToFit="1"/>
    </xf>
    <xf numFmtId="49" fontId="7" fillId="0" borderId="0" xfId="0" applyNumberFormat="1" applyFont="1">
      <alignment vertical="center"/>
    </xf>
    <xf numFmtId="0" fontId="7" fillId="3" borderId="0" xfId="0" applyFont="1" applyFill="1" applyAlignment="1">
      <alignment vertical="center" shrinkToFit="1"/>
    </xf>
    <xf numFmtId="0" fontId="7" fillId="3" borderId="0" xfId="0" applyFont="1" applyFill="1">
      <alignment vertical="center"/>
    </xf>
    <xf numFmtId="49" fontId="7" fillId="3" borderId="0" xfId="0" applyNumberFormat="1" applyFont="1" applyFill="1">
      <alignment vertical="center"/>
    </xf>
    <xf numFmtId="0" fontId="7" fillId="4" borderId="0" xfId="0" applyFont="1" applyFill="1" applyAlignment="1">
      <alignment vertical="center" shrinkToFit="1"/>
    </xf>
    <xf numFmtId="0" fontId="7" fillId="4" borderId="0" xfId="0" applyFont="1" applyFill="1">
      <alignment vertical="center"/>
    </xf>
    <xf numFmtId="49" fontId="7" fillId="4" borderId="0" xfId="0" applyNumberFormat="1" applyFont="1" applyFill="1">
      <alignment vertical="center"/>
    </xf>
    <xf numFmtId="0" fontId="7" fillId="2" borderId="0" xfId="0" applyFont="1" applyFill="1" applyAlignment="1">
      <alignment vertical="center" shrinkToFit="1"/>
    </xf>
    <xf numFmtId="0" fontId="7" fillId="2" borderId="0" xfId="0" applyFont="1" applyFill="1">
      <alignment vertical="center"/>
    </xf>
    <xf numFmtId="0" fontId="17" fillId="0" borderId="46" xfId="0" applyFont="1" applyBorder="1" applyAlignment="1">
      <alignment horizontal="center" vertical="center"/>
    </xf>
    <xf numFmtId="0" fontId="17" fillId="3" borderId="12" xfId="0" applyFont="1" applyFill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17" fillId="0" borderId="49" xfId="0" applyFont="1" applyBorder="1" applyAlignment="1">
      <alignment horizontal="center" vertical="center"/>
    </xf>
    <xf numFmtId="184" fontId="17" fillId="4" borderId="58" xfId="0" applyNumberFormat="1" applyFont="1" applyFill="1" applyBorder="1" applyAlignment="1">
      <alignment horizontal="center" vertical="top" shrinkToFit="1"/>
    </xf>
    <xf numFmtId="184" fontId="17" fillId="4" borderId="56" xfId="0" applyNumberFormat="1" applyFont="1" applyFill="1" applyBorder="1" applyAlignment="1">
      <alignment horizontal="center" vertical="top" shrinkToFit="1"/>
    </xf>
    <xf numFmtId="0" fontId="7" fillId="0" borderId="11" xfId="0" applyFont="1" applyBorder="1">
      <alignment vertical="center"/>
    </xf>
    <xf numFmtId="0" fontId="7" fillId="0" borderId="11" xfId="0" applyFont="1" applyBorder="1" applyAlignment="1">
      <alignment horizontal="right" vertical="center"/>
    </xf>
    <xf numFmtId="0" fontId="15" fillId="0" borderId="0" xfId="0" applyFont="1" applyAlignment="1">
      <alignment horizontal="center" vertical="center" wrapText="1"/>
    </xf>
    <xf numFmtId="0" fontId="7" fillId="0" borderId="59" xfId="0" applyFont="1" applyBorder="1">
      <alignment vertical="center"/>
    </xf>
    <xf numFmtId="0" fontId="8" fillId="0" borderId="59" xfId="0" applyFont="1" applyBorder="1">
      <alignment vertical="center"/>
    </xf>
    <xf numFmtId="184" fontId="17" fillId="0" borderId="0" xfId="0" applyNumberFormat="1" applyFont="1" applyAlignment="1">
      <alignment horizontal="center" vertical="top" shrinkToFit="1"/>
    </xf>
    <xf numFmtId="0" fontId="28" fillId="6" borderId="52" xfId="0" applyFont="1" applyFill="1" applyBorder="1" applyAlignment="1" applyProtection="1">
      <alignment horizontal="center" vertical="center" shrinkToFit="1"/>
      <protection locked="0"/>
    </xf>
    <xf numFmtId="0" fontId="17" fillId="4" borderId="52" xfId="0" applyFont="1" applyFill="1" applyBorder="1" applyAlignment="1" applyProtection="1">
      <alignment horizontal="center" vertical="center" shrinkToFit="1"/>
      <protection locked="0"/>
    </xf>
    <xf numFmtId="183" fontId="12" fillId="8" borderId="36" xfId="0" applyNumberFormat="1" applyFont="1" applyFill="1" applyBorder="1" applyAlignment="1">
      <alignment horizontal="center" vertical="center"/>
    </xf>
    <xf numFmtId="183" fontId="12" fillId="8" borderId="37" xfId="0" applyNumberFormat="1" applyFont="1" applyFill="1" applyBorder="1" applyAlignment="1">
      <alignment horizontal="center" vertical="center"/>
    </xf>
    <xf numFmtId="183" fontId="12" fillId="8" borderId="38" xfId="0" applyNumberFormat="1" applyFont="1" applyFill="1" applyBorder="1" applyAlignment="1">
      <alignment horizontal="center" vertical="center"/>
    </xf>
    <xf numFmtId="0" fontId="28" fillId="8" borderId="52" xfId="0" applyFont="1" applyFill="1" applyBorder="1" applyAlignment="1" applyProtection="1">
      <alignment vertical="center" shrinkToFit="1"/>
      <protection locked="0"/>
    </xf>
    <xf numFmtId="0" fontId="13" fillId="8" borderId="8" xfId="0" applyFont="1" applyFill="1" applyBorder="1">
      <alignment vertical="center"/>
    </xf>
    <xf numFmtId="0" fontId="27" fillId="8" borderId="8" xfId="0" applyFont="1" applyFill="1" applyBorder="1" applyAlignment="1">
      <alignment horizontal="center" vertical="center" shrinkToFit="1"/>
    </xf>
    <xf numFmtId="0" fontId="12" fillId="8" borderId="36" xfId="0" applyFont="1" applyFill="1" applyBorder="1" applyAlignment="1">
      <alignment horizontal="center" vertical="center"/>
    </xf>
    <xf numFmtId="0" fontId="12" fillId="8" borderId="38" xfId="0" applyFont="1" applyFill="1" applyBorder="1" applyAlignment="1">
      <alignment horizontal="center" vertical="center"/>
    </xf>
    <xf numFmtId="0" fontId="12" fillId="8" borderId="12" xfId="0" applyFont="1" applyFill="1" applyBorder="1" applyAlignment="1">
      <alignment horizontal="center" vertical="center"/>
    </xf>
    <xf numFmtId="0" fontId="12" fillId="8" borderId="37" xfId="0" applyFont="1" applyFill="1" applyBorder="1" applyAlignment="1">
      <alignment horizontal="center" vertical="center"/>
    </xf>
    <xf numFmtId="38" fontId="27" fillId="8" borderId="8" xfId="1" applyFont="1" applyFill="1" applyBorder="1" applyAlignment="1" applyProtection="1">
      <alignment vertical="center" shrinkToFit="1"/>
    </xf>
    <xf numFmtId="0" fontId="27" fillId="8" borderId="8" xfId="0" applyFont="1" applyFill="1" applyBorder="1" applyAlignment="1">
      <alignment vertical="center" shrinkToFit="1"/>
    </xf>
    <xf numFmtId="49" fontId="7" fillId="0" borderId="12" xfId="0" applyNumberFormat="1" applyFont="1" applyBorder="1" applyAlignment="1">
      <alignment horizontal="center" vertical="center"/>
    </xf>
    <xf numFmtId="178" fontId="18" fillId="3" borderId="12" xfId="0" applyNumberFormat="1" applyFont="1" applyFill="1" applyBorder="1" applyAlignment="1" applyProtection="1">
      <alignment horizontal="right" vertical="center"/>
      <protection locked="0"/>
    </xf>
    <xf numFmtId="178" fontId="18" fillId="3" borderId="20" xfId="0" applyNumberFormat="1" applyFont="1" applyFill="1" applyBorder="1" applyAlignment="1" applyProtection="1">
      <alignment horizontal="right" vertical="center"/>
      <protection locked="0"/>
    </xf>
    <xf numFmtId="178" fontId="18" fillId="4" borderId="12" xfId="0" applyNumberFormat="1" applyFont="1" applyFill="1" applyBorder="1" applyAlignment="1" applyProtection="1">
      <alignment horizontal="right" vertical="center"/>
      <protection locked="0"/>
    </xf>
    <xf numFmtId="178" fontId="18" fillId="4" borderId="20" xfId="0" applyNumberFormat="1" applyFont="1" applyFill="1" applyBorder="1" applyAlignment="1" applyProtection="1">
      <alignment horizontal="right" vertical="center"/>
      <protection locked="0"/>
    </xf>
    <xf numFmtId="180" fontId="17" fillId="4" borderId="12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21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178" fontId="18" fillId="0" borderId="12" xfId="0" applyNumberFormat="1" applyFont="1" applyBorder="1" applyAlignment="1" applyProtection="1">
      <alignment horizontal="right" vertical="center"/>
      <protection locked="0"/>
    </xf>
    <xf numFmtId="178" fontId="18" fillId="0" borderId="20" xfId="0" applyNumberFormat="1" applyFont="1" applyBorder="1" applyAlignment="1" applyProtection="1">
      <alignment horizontal="right" vertical="center"/>
      <protection locked="0"/>
    </xf>
    <xf numFmtId="178" fontId="18" fillId="0" borderId="12" xfId="0" applyNumberFormat="1" applyFont="1" applyBorder="1" applyAlignment="1">
      <alignment horizontal="right" vertical="center"/>
    </xf>
    <xf numFmtId="178" fontId="18" fillId="3" borderId="12" xfId="0" applyNumberFormat="1" applyFont="1" applyFill="1" applyBorder="1" applyAlignment="1">
      <alignment horizontal="right" vertical="center"/>
    </xf>
    <xf numFmtId="178" fontId="18" fillId="4" borderId="12" xfId="0" applyNumberFormat="1" applyFont="1" applyFill="1" applyBorder="1" applyAlignment="1">
      <alignment horizontal="right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7" fillId="3" borderId="15" xfId="0" applyFont="1" applyFill="1" applyBorder="1" applyAlignment="1">
      <alignment horizontal="center" vertical="center"/>
    </xf>
    <xf numFmtId="0" fontId="17" fillId="3" borderId="12" xfId="0" applyFont="1" applyFill="1" applyBorder="1" applyAlignment="1">
      <alignment horizontal="center" vertical="center"/>
    </xf>
    <xf numFmtId="0" fontId="17" fillId="3" borderId="21" xfId="0" applyFont="1" applyFill="1" applyBorder="1" applyAlignment="1">
      <alignment horizontal="center" vertical="center"/>
    </xf>
    <xf numFmtId="176" fontId="19" fillId="3" borderId="14" xfId="1" applyNumberFormat="1" applyFont="1" applyFill="1" applyBorder="1" applyAlignment="1" applyProtection="1">
      <alignment vertical="center"/>
    </xf>
    <xf numFmtId="176" fontId="19" fillId="3" borderId="22" xfId="1" applyNumberFormat="1" applyFont="1" applyFill="1" applyBorder="1" applyAlignment="1" applyProtection="1">
      <alignment vertical="center"/>
    </xf>
    <xf numFmtId="38" fontId="19" fillId="3" borderId="14" xfId="1" applyFont="1" applyFill="1" applyBorder="1" applyAlignment="1" applyProtection="1">
      <alignment vertical="center"/>
    </xf>
    <xf numFmtId="38" fontId="19" fillId="3" borderId="22" xfId="1" applyFont="1" applyFill="1" applyBorder="1" applyAlignment="1" applyProtection="1">
      <alignment vertical="center"/>
    </xf>
    <xf numFmtId="185" fontId="12" fillId="10" borderId="39" xfId="0" applyNumberFormat="1" applyFont="1" applyFill="1" applyBorder="1" applyAlignment="1">
      <alignment horizontal="center" vertical="center"/>
    </xf>
    <xf numFmtId="185" fontId="12" fillId="10" borderId="40" xfId="0" applyNumberFormat="1" applyFont="1" applyFill="1" applyBorder="1" applyAlignment="1">
      <alignment horizontal="center" vertical="center"/>
    </xf>
    <xf numFmtId="185" fontId="12" fillId="10" borderId="41" xfId="0" applyNumberFormat="1" applyFont="1" applyFill="1" applyBorder="1" applyAlignment="1">
      <alignment horizontal="center" vertical="center"/>
    </xf>
    <xf numFmtId="185" fontId="12" fillId="10" borderId="42" xfId="0" applyNumberFormat="1" applyFont="1" applyFill="1" applyBorder="1" applyAlignment="1">
      <alignment horizontal="center" vertical="center"/>
    </xf>
    <xf numFmtId="185" fontId="12" fillId="10" borderId="11" xfId="0" applyNumberFormat="1" applyFont="1" applyFill="1" applyBorder="1" applyAlignment="1">
      <alignment horizontal="center" vertical="center"/>
    </xf>
    <xf numFmtId="185" fontId="12" fillId="10" borderId="43" xfId="0" applyNumberFormat="1" applyFont="1" applyFill="1" applyBorder="1" applyAlignment="1">
      <alignment horizontal="center" vertical="center"/>
    </xf>
    <xf numFmtId="178" fontId="18" fillId="0" borderId="19" xfId="0" applyNumberFormat="1" applyFont="1" applyBorder="1" applyAlignment="1" applyProtection="1">
      <alignment horizontal="right" vertical="center"/>
      <protection locked="0"/>
    </xf>
    <xf numFmtId="0" fontId="7" fillId="0" borderId="0" xfId="0" applyFont="1" applyAlignment="1">
      <alignment horizontal="left" vertical="center"/>
    </xf>
    <xf numFmtId="178" fontId="18" fillId="3" borderId="19" xfId="0" applyNumberFormat="1" applyFont="1" applyFill="1" applyBorder="1" applyAlignment="1" applyProtection="1">
      <alignment horizontal="right" vertical="center"/>
      <protection locked="0"/>
    </xf>
    <xf numFmtId="178" fontId="18" fillId="4" borderId="19" xfId="0" applyNumberFormat="1" applyFont="1" applyFill="1" applyBorder="1" applyAlignment="1" applyProtection="1">
      <alignment horizontal="right" vertical="center"/>
      <protection locked="0"/>
    </xf>
    <xf numFmtId="178" fontId="18" fillId="2" borderId="12" xfId="0" applyNumberFormat="1" applyFont="1" applyFill="1" applyBorder="1" applyAlignment="1" applyProtection="1">
      <alignment horizontal="right" vertical="center"/>
      <protection locked="0"/>
    </xf>
    <xf numFmtId="178" fontId="18" fillId="2" borderId="20" xfId="0" applyNumberFormat="1" applyFont="1" applyFill="1" applyBorder="1" applyAlignment="1" applyProtection="1">
      <alignment horizontal="right" vertical="center"/>
      <protection locked="0"/>
    </xf>
    <xf numFmtId="178" fontId="18" fillId="2" borderId="12" xfId="0" applyNumberFormat="1" applyFont="1" applyFill="1" applyBorder="1" applyAlignment="1">
      <alignment horizontal="right" vertical="center"/>
    </xf>
    <xf numFmtId="58" fontId="7" fillId="2" borderId="0" xfId="0" applyNumberFormat="1" applyFont="1" applyFill="1" applyAlignment="1">
      <alignment horizontal="center" vertical="center"/>
    </xf>
    <xf numFmtId="0" fontId="7" fillId="0" borderId="12" xfId="0" applyFont="1" applyBorder="1" applyAlignment="1">
      <alignment horizontal="center" vertical="center" textRotation="255"/>
    </xf>
    <xf numFmtId="0" fontId="28" fillId="8" borderId="60" xfId="0" applyFont="1" applyFill="1" applyBorder="1" applyAlignment="1">
      <alignment horizontal="center" vertical="center" shrinkToFit="1"/>
    </xf>
    <xf numFmtId="0" fontId="28" fillId="8" borderId="61" xfId="0" applyFont="1" applyFill="1" applyBorder="1" applyAlignment="1">
      <alignment horizontal="center" vertical="center" shrinkToFit="1"/>
    </xf>
    <xf numFmtId="0" fontId="14" fillId="8" borderId="62" xfId="0" applyFont="1" applyFill="1" applyBorder="1" applyAlignment="1" applyProtection="1">
      <alignment horizontal="left" vertical="top" shrinkToFit="1"/>
      <protection locked="0"/>
    </xf>
    <xf numFmtId="0" fontId="14" fillId="8" borderId="63" xfId="0" applyFont="1" applyFill="1" applyBorder="1" applyAlignment="1" applyProtection="1">
      <alignment horizontal="left" vertical="top" shrinkToFit="1"/>
      <protection locked="0"/>
    </xf>
    <xf numFmtId="0" fontId="14" fillId="8" borderId="64" xfId="0" applyFont="1" applyFill="1" applyBorder="1" applyAlignment="1" applyProtection="1">
      <alignment horizontal="left" vertical="top" shrinkToFit="1"/>
      <protection locked="0"/>
    </xf>
    <xf numFmtId="0" fontId="14" fillId="8" borderId="65" xfId="0" applyFont="1" applyFill="1" applyBorder="1" applyAlignment="1" applyProtection="1">
      <alignment horizontal="left" vertical="top" shrinkToFit="1"/>
      <protection locked="0"/>
    </xf>
    <xf numFmtId="0" fontId="14" fillId="8" borderId="6" xfId="0" applyFont="1" applyFill="1" applyBorder="1" applyAlignment="1" applyProtection="1">
      <alignment horizontal="left" vertical="top" shrinkToFit="1"/>
      <protection locked="0"/>
    </xf>
    <xf numFmtId="0" fontId="14" fillId="8" borderId="66" xfId="0" applyFont="1" applyFill="1" applyBorder="1" applyAlignment="1" applyProtection="1">
      <alignment horizontal="left" vertical="top" shrinkToFit="1"/>
      <protection locked="0"/>
    </xf>
    <xf numFmtId="0" fontId="14" fillId="8" borderId="0" xfId="0" applyFont="1" applyFill="1" applyAlignment="1">
      <alignment horizontal="left" vertical="center" shrinkToFit="1"/>
    </xf>
    <xf numFmtId="178" fontId="18" fillId="4" borderId="13" xfId="0" applyNumberFormat="1" applyFont="1" applyFill="1" applyBorder="1" applyAlignment="1">
      <alignment horizontal="right" vertical="center"/>
    </xf>
    <xf numFmtId="178" fontId="18" fillId="2" borderId="19" xfId="0" applyNumberFormat="1" applyFont="1" applyFill="1" applyBorder="1" applyAlignment="1" applyProtection="1">
      <alignment horizontal="right" vertical="center"/>
      <protection locked="0"/>
    </xf>
    <xf numFmtId="0" fontId="16" fillId="0" borderId="12" xfId="0" applyFont="1" applyBorder="1" applyAlignment="1">
      <alignment horizontal="right" vertical="center" shrinkToFit="1"/>
    </xf>
    <xf numFmtId="0" fontId="16" fillId="0" borderId="13" xfId="0" applyFont="1" applyBorder="1" applyAlignment="1">
      <alignment horizontal="right" vertical="center" shrinkToFit="1"/>
    </xf>
    <xf numFmtId="0" fontId="16" fillId="0" borderId="19" xfId="0" applyFont="1" applyBorder="1" applyAlignment="1">
      <alignment horizontal="right" vertical="center" shrinkToFit="1"/>
    </xf>
    <xf numFmtId="178" fontId="18" fillId="2" borderId="13" xfId="0" applyNumberFormat="1" applyFont="1" applyFill="1" applyBorder="1" applyAlignment="1">
      <alignment horizontal="right" vertical="center"/>
    </xf>
    <xf numFmtId="0" fontId="28" fillId="8" borderId="53" xfId="0" applyFont="1" applyFill="1" applyBorder="1" applyAlignment="1" applyProtection="1">
      <alignment horizontal="center" vertical="center" shrinkToFit="1"/>
      <protection locked="0"/>
    </xf>
    <xf numFmtId="0" fontId="28" fillId="8" borderId="54" xfId="0" applyFont="1" applyFill="1" applyBorder="1" applyAlignment="1" applyProtection="1">
      <alignment horizontal="center" vertical="center" shrinkToFit="1"/>
      <protection locked="0"/>
    </xf>
    <xf numFmtId="0" fontId="16" fillId="0" borderId="20" xfId="0" applyFont="1" applyBorder="1" applyAlignment="1">
      <alignment horizontal="right" vertical="center" shrinkToFit="1"/>
    </xf>
    <xf numFmtId="0" fontId="28" fillId="8" borderId="26" xfId="0" applyFont="1" applyFill="1" applyBorder="1" applyAlignment="1">
      <alignment horizontal="center" vertical="top" shrinkToFit="1"/>
    </xf>
    <xf numFmtId="0" fontId="7" fillId="9" borderId="0" xfId="0" applyFont="1" applyFill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right" vertical="center" shrinkToFit="1"/>
    </xf>
    <xf numFmtId="177" fontId="28" fillId="8" borderId="53" xfId="0" applyNumberFormat="1" applyFont="1" applyFill="1" applyBorder="1" applyAlignment="1" applyProtection="1">
      <alignment horizontal="center" vertical="center" shrinkToFit="1"/>
      <protection locked="0"/>
    </xf>
    <xf numFmtId="177" fontId="28" fillId="8" borderId="55" xfId="0" applyNumberFormat="1" applyFont="1" applyFill="1" applyBorder="1" applyAlignment="1" applyProtection="1">
      <alignment horizontal="center" vertical="center" shrinkToFit="1"/>
      <protection locked="0"/>
    </xf>
    <xf numFmtId="177" fontId="28" fillId="8" borderId="54" xfId="0" applyNumberFormat="1" applyFont="1" applyFill="1" applyBorder="1" applyAlignment="1" applyProtection="1">
      <alignment horizontal="center" vertical="center" shrinkToFit="1"/>
      <protection locked="0"/>
    </xf>
    <xf numFmtId="178" fontId="18" fillId="3" borderId="13" xfId="0" applyNumberFormat="1" applyFont="1" applyFill="1" applyBorder="1" applyAlignment="1">
      <alignment horizontal="right" vertical="center"/>
    </xf>
    <xf numFmtId="178" fontId="18" fillId="0" borderId="13" xfId="0" applyNumberFormat="1" applyFont="1" applyBorder="1" applyAlignment="1">
      <alignment horizontal="right" vertical="center"/>
    </xf>
    <xf numFmtId="58" fontId="7" fillId="4" borderId="0" xfId="0" applyNumberFormat="1" applyFont="1" applyFill="1" applyAlignment="1">
      <alignment horizontal="center" vertical="center"/>
    </xf>
    <xf numFmtId="58" fontId="7" fillId="3" borderId="0" xfId="0" applyNumberFormat="1" applyFont="1" applyFill="1" applyAlignment="1">
      <alignment horizontal="center" vertical="center"/>
    </xf>
    <xf numFmtId="183" fontId="15" fillId="8" borderId="0" xfId="0" applyNumberFormat="1" applyFont="1" applyFill="1" applyAlignment="1" applyProtection="1">
      <alignment horizontal="left" vertical="center" shrinkToFit="1"/>
      <protection locked="0"/>
    </xf>
    <xf numFmtId="178" fontId="19" fillId="3" borderId="21" xfId="0" applyNumberFormat="1" applyFont="1" applyFill="1" applyBorder="1" applyAlignment="1">
      <alignment horizontal="center" vertical="center"/>
    </xf>
    <xf numFmtId="178" fontId="19" fillId="3" borderId="14" xfId="0" applyNumberFormat="1" applyFont="1" applyFill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181" fontId="17" fillId="3" borderId="15" xfId="0" applyNumberFormat="1" applyFont="1" applyFill="1" applyBorder="1" applyAlignment="1">
      <alignment horizontal="center" vertical="center"/>
    </xf>
    <xf numFmtId="181" fontId="17" fillId="3" borderId="12" xfId="0" applyNumberFormat="1" applyFont="1" applyFill="1" applyBorder="1" applyAlignment="1">
      <alignment horizontal="center" vertical="center"/>
    </xf>
    <xf numFmtId="178" fontId="19" fillId="3" borderId="12" xfId="0" applyNumberFormat="1" applyFont="1" applyFill="1" applyBorder="1" applyAlignment="1">
      <alignment horizontal="right" vertical="center"/>
    </xf>
    <xf numFmtId="178" fontId="19" fillId="3" borderId="19" xfId="0" applyNumberFormat="1" applyFont="1" applyFill="1" applyBorder="1" applyAlignment="1">
      <alignment horizontal="right" vertical="center"/>
    </xf>
    <xf numFmtId="178" fontId="19" fillId="3" borderId="20" xfId="0" applyNumberFormat="1" applyFont="1" applyFill="1" applyBorder="1" applyAlignment="1">
      <alignment horizontal="right" vertical="center"/>
    </xf>
    <xf numFmtId="0" fontId="17" fillId="0" borderId="46" xfId="0" applyFont="1" applyBorder="1" applyAlignment="1">
      <alignment horizontal="center" vertical="center"/>
    </xf>
    <xf numFmtId="0" fontId="17" fillId="0" borderId="47" xfId="0" applyFont="1" applyBorder="1" applyAlignment="1">
      <alignment horizontal="center" vertical="center"/>
    </xf>
    <xf numFmtId="0" fontId="15" fillId="0" borderId="59" xfId="0" applyFont="1" applyBorder="1" applyAlignment="1">
      <alignment horizontal="center" vertical="center"/>
    </xf>
    <xf numFmtId="178" fontId="19" fillId="0" borderId="50" xfId="0" applyNumberFormat="1" applyFont="1" applyBorder="1" applyAlignment="1">
      <alignment horizontal="right" vertical="center"/>
    </xf>
    <xf numFmtId="178" fontId="19" fillId="0" borderId="49" xfId="0" applyNumberFormat="1" applyFont="1" applyBorder="1" applyAlignment="1">
      <alignment horizontal="right" vertical="center"/>
    </xf>
    <xf numFmtId="178" fontId="19" fillId="3" borderId="23" xfId="0" applyNumberFormat="1" applyFont="1" applyFill="1" applyBorder="1" applyAlignment="1">
      <alignment horizontal="right" vertical="center"/>
    </xf>
    <xf numFmtId="178" fontId="19" fillId="3" borderId="24" xfId="0" applyNumberFormat="1" applyFont="1" applyFill="1" applyBorder="1" applyAlignment="1">
      <alignment horizontal="right" vertical="center"/>
    </xf>
    <xf numFmtId="0" fontId="15" fillId="8" borderId="11" xfId="0" applyFont="1" applyFill="1" applyBorder="1" applyAlignment="1" applyProtection="1">
      <alignment horizontal="center" vertical="center" shrinkToFit="1"/>
      <protection locked="0"/>
    </xf>
    <xf numFmtId="0" fontId="17" fillId="0" borderId="12" xfId="0" applyFont="1" applyBorder="1" applyAlignment="1">
      <alignment horizontal="center" vertical="center"/>
    </xf>
    <xf numFmtId="0" fontId="7" fillId="0" borderId="33" xfId="0" applyFont="1" applyBorder="1" applyAlignment="1">
      <alignment horizontal="left" vertical="center"/>
    </xf>
    <xf numFmtId="0" fontId="7" fillId="0" borderId="34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182" fontId="17" fillId="3" borderId="15" xfId="0" applyNumberFormat="1" applyFont="1" applyFill="1" applyBorder="1" applyAlignment="1">
      <alignment horizontal="center" vertical="center"/>
    </xf>
    <xf numFmtId="182" fontId="17" fillId="3" borderId="12" xfId="0" applyNumberFormat="1" applyFont="1" applyFill="1" applyBorder="1" applyAlignment="1">
      <alignment horizontal="center" vertical="center"/>
    </xf>
    <xf numFmtId="178" fontId="21" fillId="0" borderId="12" xfId="0" applyNumberFormat="1" applyFont="1" applyBorder="1" applyAlignment="1">
      <alignment horizontal="right" vertical="center"/>
    </xf>
    <xf numFmtId="0" fontId="17" fillId="0" borderId="51" xfId="0" applyFont="1" applyBorder="1" applyAlignment="1">
      <alignment horizontal="center" vertical="center"/>
    </xf>
    <xf numFmtId="0" fontId="17" fillId="0" borderId="48" xfId="0" applyFont="1" applyBorder="1" applyAlignment="1">
      <alignment horizontal="center" vertical="center"/>
    </xf>
    <xf numFmtId="58" fontId="7" fillId="0" borderId="0" xfId="0" applyNumberFormat="1" applyFont="1" applyAlignment="1">
      <alignment horizontal="center" vertical="center"/>
    </xf>
    <xf numFmtId="0" fontId="16" fillId="0" borderId="15" xfId="0" applyFont="1" applyBorder="1" applyAlignment="1">
      <alignment horizontal="center" vertical="center" shrinkToFit="1"/>
    </xf>
    <xf numFmtId="0" fontId="16" fillId="0" borderId="12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8" fillId="8" borderId="0" xfId="0" applyFont="1" applyFill="1" applyAlignment="1">
      <alignment horizontal="center" vertical="top" shrinkToFit="1"/>
    </xf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8" fillId="0" borderId="17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 shrinkToFit="1"/>
    </xf>
    <xf numFmtId="0" fontId="8" fillId="0" borderId="12" xfId="0" applyFont="1" applyBorder="1" applyAlignment="1">
      <alignment horizontal="center" vertical="center" wrapText="1" shrinkToFit="1"/>
    </xf>
    <xf numFmtId="49" fontId="13" fillId="0" borderId="31" xfId="0" applyNumberFormat="1" applyFont="1" applyBorder="1" applyAlignment="1">
      <alignment horizontal="center" vertical="center"/>
    </xf>
    <xf numFmtId="0" fontId="29" fillId="8" borderId="26" xfId="0" applyFont="1" applyFill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38" fontId="26" fillId="0" borderId="58" xfId="1" applyFont="1" applyFill="1" applyBorder="1" applyAlignment="1" applyProtection="1">
      <alignment horizontal="left" vertical="center" wrapText="1" shrinkToFit="1"/>
    </xf>
    <xf numFmtId="38" fontId="26" fillId="0" borderId="58" xfId="1" applyFont="1" applyFill="1" applyBorder="1" applyAlignment="1" applyProtection="1">
      <alignment horizontal="left" vertical="center" shrinkToFit="1"/>
    </xf>
    <xf numFmtId="38" fontId="26" fillId="0" borderId="0" xfId="1" applyFont="1" applyFill="1" applyBorder="1" applyAlignment="1" applyProtection="1">
      <alignment horizontal="left" vertical="center" shrinkToFit="1"/>
    </xf>
    <xf numFmtId="0" fontId="8" fillId="0" borderId="56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58" xfId="0" applyFont="1" applyBorder="1" applyAlignment="1">
      <alignment horizontal="left" vertical="center"/>
    </xf>
    <xf numFmtId="0" fontId="16" fillId="8" borderId="8" xfId="0" applyFont="1" applyFill="1" applyBorder="1" applyAlignment="1">
      <alignment horizontal="right" vertical="center"/>
    </xf>
    <xf numFmtId="0" fontId="8" fillId="0" borderId="8" xfId="0" applyFont="1" applyBorder="1" applyAlignment="1">
      <alignment horizontal="center" vertical="center" shrinkToFit="1"/>
    </xf>
    <xf numFmtId="178" fontId="16" fillId="8" borderId="8" xfId="0" applyNumberFormat="1" applyFont="1" applyFill="1" applyBorder="1" applyAlignment="1">
      <alignment horizontal="right" vertical="center"/>
    </xf>
    <xf numFmtId="0" fontId="8" fillId="0" borderId="57" xfId="0" applyFont="1" applyBorder="1" applyAlignment="1">
      <alignment horizontal="right" vertical="center"/>
    </xf>
    <xf numFmtId="0" fontId="8" fillId="0" borderId="58" xfId="0" applyFont="1" applyBorder="1" applyAlignment="1">
      <alignment horizontal="right" vertical="center"/>
    </xf>
    <xf numFmtId="0" fontId="8" fillId="0" borderId="9" xfId="0" applyFont="1" applyBorder="1" applyAlignment="1">
      <alignment horizontal="right" vertical="center"/>
    </xf>
    <xf numFmtId="0" fontId="8" fillId="0" borderId="56" xfId="0" applyFont="1" applyBorder="1" applyAlignment="1">
      <alignment horizontal="right" vertical="center"/>
    </xf>
    <xf numFmtId="0" fontId="7" fillId="0" borderId="0" xfId="0" applyFont="1" applyAlignment="1">
      <alignment horizontal="left" vertical="center" wrapText="1"/>
    </xf>
    <xf numFmtId="0" fontId="8" fillId="8" borderId="8" xfId="0" applyFont="1" applyFill="1" applyBorder="1" applyAlignment="1">
      <alignment horizontal="center" vertical="center" wrapText="1"/>
    </xf>
  </cellXfs>
  <cellStyles count="4">
    <cellStyle name="桁区切り" xfId="1" builtinId="6"/>
    <cellStyle name="桁区切り 2" xfId="2" xr:uid="{00000000-0005-0000-0000-000001000000}"/>
    <cellStyle name="標準" xfId="0" builtinId="0"/>
    <cellStyle name="標準 2" xfId="3" xr:uid="{12A4228B-12E0-427A-970B-5A1FED3E0E1B}"/>
  </cellStyles>
  <dxfs count="2">
    <dxf>
      <fill>
        <patternFill>
          <bgColor rgb="FFFFFFCC"/>
        </patternFill>
      </fill>
    </dxf>
    <dxf>
      <fill>
        <patternFill>
          <bgColor rgb="FFFFFFCC"/>
        </patternFill>
      </fill>
    </dxf>
  </dxfs>
  <tableStyles count="0" defaultTableStyle="TableStyleMedium2" defaultPivotStyle="PivotStyleLight16"/>
  <colors>
    <mruColors>
      <color rgb="FFFFFFCC"/>
      <color rgb="FF008000"/>
      <color rgb="FFFFCC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8">
    <pageSetUpPr fitToPage="1"/>
  </sheetPr>
  <dimension ref="A1:BA74"/>
  <sheetViews>
    <sheetView showGridLines="0" tabSelected="1" topLeftCell="A31" zoomScale="120" zoomScaleNormal="120" workbookViewId="0">
      <selection activeCell="X61" sqref="X61"/>
    </sheetView>
  </sheetViews>
  <sheetFormatPr defaultColWidth="2.75" defaultRowHeight="18" customHeight="1" x14ac:dyDescent="0.4"/>
  <cols>
    <col min="1" max="14" width="2.75" style="8"/>
    <col min="15" max="15" width="3.25" style="8" bestFit="1" customWidth="1"/>
    <col min="16" max="36" width="2.75" style="8"/>
    <col min="37" max="37" width="7.5" style="8" bestFit="1" customWidth="1"/>
    <col min="38" max="16384" width="2.75" style="8"/>
  </cols>
  <sheetData>
    <row r="1" spans="1:35" ht="11.25" customHeight="1" x14ac:dyDescent="0.4">
      <c r="B1" s="17" t="s">
        <v>10</v>
      </c>
      <c r="AF1" s="218"/>
      <c r="AG1" s="218"/>
      <c r="AH1" s="203" t="s">
        <v>11</v>
      </c>
      <c r="AI1" s="203"/>
    </row>
    <row r="2" spans="1:35" ht="12.75" customHeight="1" x14ac:dyDescent="0.4">
      <c r="B2" s="18" t="s">
        <v>65</v>
      </c>
      <c r="C2" s="19"/>
      <c r="D2" s="19"/>
      <c r="E2" s="20" t="s">
        <v>12</v>
      </c>
      <c r="F2" s="219"/>
      <c r="G2" s="219"/>
      <c r="H2" s="21" t="s">
        <v>73</v>
      </c>
      <c r="I2" s="219"/>
      <c r="J2" s="219"/>
      <c r="K2" s="22"/>
      <c r="L2" s="22"/>
      <c r="M2" s="22"/>
      <c r="N2" s="23"/>
      <c r="O2" s="22"/>
      <c r="P2" s="22"/>
      <c r="Q2" s="22"/>
      <c r="R2" s="24"/>
      <c r="T2" s="210" t="s">
        <v>63</v>
      </c>
      <c r="U2" s="210"/>
      <c r="V2" s="210"/>
      <c r="W2" s="210"/>
      <c r="X2" s="209" t="s">
        <v>92</v>
      </c>
      <c r="Y2" s="209"/>
      <c r="Z2" s="209"/>
      <c r="AA2" s="209"/>
      <c r="AB2" s="209"/>
      <c r="AC2" s="209"/>
      <c r="AD2" s="209"/>
      <c r="AE2" s="209"/>
      <c r="AF2" s="209"/>
      <c r="AG2" s="209"/>
      <c r="AH2" s="209"/>
      <c r="AI2" s="209"/>
    </row>
    <row r="3" spans="1:35" ht="4.5" customHeight="1" x14ac:dyDescent="0.4">
      <c r="B3" s="25"/>
      <c r="C3" s="26"/>
      <c r="D3" s="26"/>
      <c r="E3" s="27"/>
      <c r="F3" s="26"/>
      <c r="G3" s="26"/>
      <c r="H3" s="26"/>
      <c r="I3" s="26"/>
      <c r="J3" s="26"/>
      <c r="K3" s="26"/>
      <c r="L3" s="26"/>
      <c r="M3" s="28"/>
      <c r="O3" s="28"/>
      <c r="P3" s="28"/>
      <c r="Q3" s="28"/>
      <c r="R3" s="29"/>
      <c r="T3" s="210"/>
      <c r="U3" s="210"/>
      <c r="V3" s="210"/>
      <c r="W3" s="210"/>
      <c r="X3" s="209"/>
      <c r="Y3" s="209"/>
      <c r="Z3" s="209"/>
      <c r="AA3" s="209"/>
      <c r="AB3" s="209"/>
      <c r="AC3" s="209"/>
      <c r="AD3" s="209"/>
      <c r="AE3" s="209"/>
      <c r="AF3" s="209"/>
      <c r="AG3" s="209"/>
      <c r="AH3" s="209"/>
      <c r="AI3" s="209"/>
    </row>
    <row r="4" spans="1:35" ht="12.75" customHeight="1" x14ac:dyDescent="0.4">
      <c r="B4" s="25"/>
      <c r="C4" s="26"/>
      <c r="D4" s="26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29"/>
      <c r="T4" s="210"/>
      <c r="U4" s="210"/>
      <c r="V4" s="210"/>
      <c r="W4" s="210"/>
      <c r="X4" s="209" t="s">
        <v>13</v>
      </c>
      <c r="Y4" s="209"/>
      <c r="Z4" s="209"/>
      <c r="AA4" s="209"/>
      <c r="AB4" s="209"/>
      <c r="AC4" s="209"/>
      <c r="AD4" s="209"/>
      <c r="AE4" s="209"/>
      <c r="AF4" s="209"/>
      <c r="AG4" s="209"/>
      <c r="AH4" s="209"/>
      <c r="AI4" s="209"/>
    </row>
    <row r="5" spans="1:35" ht="4.5" customHeight="1" x14ac:dyDescent="0.4">
      <c r="B5" s="30"/>
      <c r="R5" s="29"/>
      <c r="T5" s="210"/>
      <c r="U5" s="210"/>
      <c r="V5" s="210"/>
      <c r="W5" s="210"/>
      <c r="X5" s="209"/>
      <c r="Y5" s="209"/>
      <c r="Z5" s="209"/>
      <c r="AA5" s="209"/>
      <c r="AB5" s="209"/>
      <c r="AC5" s="209"/>
      <c r="AD5" s="209"/>
      <c r="AE5" s="209"/>
      <c r="AF5" s="209"/>
      <c r="AG5" s="209"/>
      <c r="AH5" s="209"/>
      <c r="AI5" s="209"/>
    </row>
    <row r="6" spans="1:35" ht="12.75" customHeight="1" x14ac:dyDescent="0.4">
      <c r="B6" s="25" t="s">
        <v>66</v>
      </c>
      <c r="C6" s="26"/>
      <c r="D6" s="26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29"/>
      <c r="T6" s="8" t="s">
        <v>64</v>
      </c>
    </row>
    <row r="7" spans="1:35" ht="11.25" x14ac:dyDescent="0.4">
      <c r="B7" s="25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P7" s="26"/>
      <c r="Q7" s="26"/>
      <c r="R7" s="29"/>
      <c r="T7" s="204" t="s">
        <v>0</v>
      </c>
      <c r="U7" s="205"/>
      <c r="V7" s="31" t="s">
        <v>1</v>
      </c>
      <c r="W7" s="204" t="s">
        <v>2</v>
      </c>
      <c r="X7" s="205"/>
      <c r="Y7" s="204" t="s">
        <v>3</v>
      </c>
      <c r="Z7" s="206"/>
      <c r="AA7" s="206"/>
      <c r="AB7" s="206"/>
      <c r="AC7" s="206"/>
      <c r="AD7" s="205"/>
      <c r="AE7" s="204" t="s">
        <v>14</v>
      </c>
      <c r="AF7" s="206"/>
      <c r="AG7" s="205"/>
    </row>
    <row r="8" spans="1:35" ht="16.5" customHeight="1" x14ac:dyDescent="0.4">
      <c r="B8" s="25" t="s">
        <v>67</v>
      </c>
      <c r="C8" s="26"/>
      <c r="D8" s="26"/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151"/>
      <c r="P8" s="207" t="s">
        <v>72</v>
      </c>
      <c r="Q8" s="207"/>
      <c r="R8" s="32"/>
      <c r="T8" s="99"/>
      <c r="U8" s="100"/>
      <c r="V8" s="101"/>
      <c r="W8" s="99"/>
      <c r="X8" s="100"/>
      <c r="Y8" s="99"/>
      <c r="Z8" s="102"/>
      <c r="AA8" s="102"/>
      <c r="AB8" s="102"/>
      <c r="AC8" s="102"/>
      <c r="AD8" s="100"/>
      <c r="AE8" s="93"/>
      <c r="AF8" s="94"/>
      <c r="AG8" s="95"/>
    </row>
    <row r="9" spans="1:35" ht="12.75" customHeight="1" x14ac:dyDescent="0.4">
      <c r="B9" s="33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5"/>
      <c r="U9" s="26"/>
      <c r="W9" s="36" t="s">
        <v>15</v>
      </c>
      <c r="X9" s="37" t="s">
        <v>116</v>
      </c>
    </row>
    <row r="10" spans="1:35" ht="12.75" customHeight="1" x14ac:dyDescent="0.4">
      <c r="C10" s="36"/>
      <c r="D10" s="36" t="s">
        <v>115</v>
      </c>
      <c r="E10" s="161"/>
      <c r="F10" s="161"/>
      <c r="G10" s="161"/>
      <c r="H10" s="161"/>
      <c r="I10" s="161"/>
      <c r="K10" s="36"/>
      <c r="L10" s="36" t="s">
        <v>86</v>
      </c>
      <c r="M10" s="208"/>
      <c r="N10" s="208"/>
      <c r="O10" s="208"/>
      <c r="P10" s="208"/>
      <c r="Q10" s="208"/>
      <c r="W10" s="36" t="s">
        <v>16</v>
      </c>
      <c r="X10" s="38" t="s">
        <v>117</v>
      </c>
      <c r="Y10" s="39"/>
      <c r="Z10" s="39"/>
      <c r="AA10" s="39"/>
    </row>
    <row r="11" spans="1:35" ht="4.5" customHeight="1" x14ac:dyDescent="0.4"/>
    <row r="12" spans="1:35" ht="12.75" customHeight="1" x14ac:dyDescent="0.4">
      <c r="B12" s="163" t="s">
        <v>68</v>
      </c>
      <c r="C12" s="113" t="s">
        <v>17</v>
      </c>
      <c r="D12" s="113"/>
      <c r="E12" s="113"/>
      <c r="F12" s="113"/>
      <c r="G12" s="113"/>
      <c r="H12" s="113"/>
      <c r="I12" s="220" t="s">
        <v>69</v>
      </c>
      <c r="J12" s="221" t="s">
        <v>18</v>
      </c>
      <c r="K12" s="212"/>
      <c r="L12" s="212"/>
      <c r="M12" s="212"/>
      <c r="N12" s="212"/>
      <c r="O12" s="211" t="s">
        <v>110</v>
      </c>
      <c r="P12" s="212" t="s">
        <v>19</v>
      </c>
      <c r="Q12" s="212"/>
      <c r="R12" s="212"/>
      <c r="S12" s="213"/>
      <c r="T12" s="216" t="s">
        <v>88</v>
      </c>
      <c r="U12" s="217"/>
      <c r="V12" s="113" t="s">
        <v>84</v>
      </c>
      <c r="W12" s="113"/>
      <c r="X12" s="164" t="s">
        <v>85</v>
      </c>
      <c r="Y12" s="164"/>
      <c r="Z12" s="164"/>
      <c r="AA12" s="215"/>
      <c r="AB12" s="41" t="s">
        <v>20</v>
      </c>
      <c r="AC12" s="42"/>
      <c r="AD12" s="42"/>
      <c r="AE12" s="42"/>
      <c r="AF12" s="42"/>
      <c r="AG12" s="42"/>
      <c r="AH12" s="43"/>
    </row>
    <row r="13" spans="1:35" ht="12.75" customHeight="1" x14ac:dyDescent="0.4">
      <c r="B13" s="163"/>
      <c r="C13" s="113"/>
      <c r="D13" s="113"/>
      <c r="E13" s="113"/>
      <c r="F13" s="113"/>
      <c r="G13" s="113"/>
      <c r="H13" s="113"/>
      <c r="I13" s="220"/>
      <c r="J13" s="222"/>
      <c r="K13" s="164"/>
      <c r="L13" s="164"/>
      <c r="M13" s="164"/>
      <c r="N13" s="164"/>
      <c r="O13" s="163"/>
      <c r="P13" s="164"/>
      <c r="Q13" s="164"/>
      <c r="R13" s="164"/>
      <c r="S13" s="214"/>
      <c r="T13" s="216"/>
      <c r="U13" s="217"/>
      <c r="V13" s="113"/>
      <c r="W13" s="113"/>
      <c r="X13" s="164"/>
      <c r="Y13" s="164"/>
      <c r="Z13" s="164"/>
      <c r="AA13" s="215"/>
      <c r="AB13" s="44"/>
      <c r="AC13" s="45"/>
      <c r="AD13" s="45"/>
      <c r="AE13" s="96"/>
      <c r="AF13" s="8" t="s">
        <v>21</v>
      </c>
      <c r="AH13" s="46"/>
    </row>
    <row r="14" spans="1:35" ht="7.5" customHeight="1" x14ac:dyDescent="0.4">
      <c r="B14" s="47"/>
      <c r="C14" s="165"/>
      <c r="D14" s="165"/>
      <c r="E14" s="165"/>
      <c r="F14" s="165"/>
      <c r="G14" s="165"/>
      <c r="H14" s="165"/>
      <c r="I14" s="48" t="s">
        <v>22</v>
      </c>
      <c r="J14" s="156" t="s">
        <v>7</v>
      </c>
      <c r="K14" s="154"/>
      <c r="L14" s="154"/>
      <c r="M14" s="154"/>
      <c r="N14" s="154"/>
      <c r="O14" s="49"/>
      <c r="P14" s="154" t="s">
        <v>23</v>
      </c>
      <c r="Q14" s="154"/>
      <c r="R14" s="154"/>
      <c r="S14" s="160"/>
      <c r="T14" s="201"/>
      <c r="U14" s="202"/>
      <c r="V14" s="154"/>
      <c r="W14" s="154"/>
      <c r="X14" s="154"/>
      <c r="Y14" s="154"/>
      <c r="Z14" s="154"/>
      <c r="AA14" s="155"/>
      <c r="AB14" s="50"/>
      <c r="AC14" s="51"/>
      <c r="AD14" s="51"/>
      <c r="AE14" s="51"/>
      <c r="AF14" s="51"/>
      <c r="AG14" s="51"/>
      <c r="AH14" s="52"/>
    </row>
    <row r="15" spans="1:35" ht="12.75" customHeight="1" x14ac:dyDescent="0.4">
      <c r="A15" s="53">
        <v>31</v>
      </c>
      <c r="B15" s="105" t="s">
        <v>24</v>
      </c>
      <c r="C15" s="142" t="s">
        <v>25</v>
      </c>
      <c r="D15" s="113" t="s">
        <v>26</v>
      </c>
      <c r="E15" s="113"/>
      <c r="F15" s="113"/>
      <c r="G15" s="113"/>
      <c r="H15" s="113"/>
      <c r="I15" s="40" t="s">
        <v>4</v>
      </c>
      <c r="J15" s="134"/>
      <c r="K15" s="114"/>
      <c r="L15" s="114"/>
      <c r="M15" s="114"/>
      <c r="N15" s="114"/>
      <c r="O15" s="54">
        <f>IFERROR(INDEX(リスト!$E$2:$H$10,MATCH(A15,リスト!$D$2:$D$10,0),MATCH($AD$40,リスト!$E$1:$H$1,1)),"")</f>
        <v>18</v>
      </c>
      <c r="P15" s="114"/>
      <c r="Q15" s="114"/>
      <c r="R15" s="114"/>
      <c r="S15" s="115"/>
      <c r="T15" s="111">
        <f>IFERROR(INDEX(リスト!$K$2:$N$10,MATCH(A15,リスト!$J$2:$J$10,0),MATCH($AD$40,リスト!$K$1:$N$1,1)),"")</f>
        <v>89</v>
      </c>
      <c r="U15" s="112"/>
      <c r="V15" s="110"/>
      <c r="W15" s="110"/>
      <c r="X15" s="116">
        <f>IF(V15="",ROUNDDOWN(P15*T15,0),ROUNDDOWN(P15*V15,0))</f>
        <v>0</v>
      </c>
      <c r="Y15" s="116"/>
      <c r="Z15" s="116"/>
      <c r="AA15" s="170"/>
      <c r="AB15" s="41" t="s">
        <v>27</v>
      </c>
      <c r="AC15" s="55"/>
      <c r="AD15" s="55"/>
      <c r="AE15" s="55"/>
      <c r="AF15" s="55"/>
      <c r="AG15" s="55"/>
      <c r="AH15" s="56"/>
    </row>
    <row r="16" spans="1:35" ht="12.75" customHeight="1" x14ac:dyDescent="0.4">
      <c r="A16" s="57"/>
      <c r="B16" s="105"/>
      <c r="C16" s="142"/>
      <c r="D16" s="113"/>
      <c r="E16" s="113"/>
      <c r="F16" s="113"/>
      <c r="G16" s="113"/>
      <c r="H16" s="113"/>
      <c r="I16" s="58" t="s">
        <v>5</v>
      </c>
      <c r="J16" s="136"/>
      <c r="K16" s="106"/>
      <c r="L16" s="106"/>
      <c r="M16" s="106"/>
      <c r="N16" s="106"/>
      <c r="O16" s="54">
        <f>IFERROR(INDEX(リスト!$E$2:$H$10,MATCH(A15,リスト!$D$2:$D$10,0),MATCH($AD$42,リスト!$E$1:$H$1,1)),"")</f>
        <v>19</v>
      </c>
      <c r="P16" s="106"/>
      <c r="Q16" s="106"/>
      <c r="R16" s="106"/>
      <c r="S16" s="107"/>
      <c r="T16" s="111">
        <f>IFERROR(INDEX(リスト!$K$2:$N$10,MATCH(A15,リスト!$J$2:$J$10,0),MATCH($AD$42,リスト!$K$1:$N$1,1)),"")</f>
        <v>79</v>
      </c>
      <c r="U16" s="112"/>
      <c r="V16" s="110"/>
      <c r="W16" s="110"/>
      <c r="X16" s="117">
        <f t="shared" ref="X16:X50" si="0">IF(V16="",ROUNDDOWN(P16*T16,0),ROUNDDOWN(P16*V16,0))</f>
        <v>0</v>
      </c>
      <c r="Y16" s="117"/>
      <c r="Z16" s="117"/>
      <c r="AA16" s="169"/>
      <c r="AB16" s="59"/>
      <c r="AE16" s="158"/>
      <c r="AF16" s="159"/>
      <c r="AG16" s="60" t="s">
        <v>28</v>
      </c>
      <c r="AH16" s="61"/>
    </row>
    <row r="17" spans="1:34" ht="12.75" customHeight="1" x14ac:dyDescent="0.4">
      <c r="A17" s="57"/>
      <c r="B17" s="105"/>
      <c r="C17" s="142"/>
      <c r="D17" s="113"/>
      <c r="E17" s="113"/>
      <c r="F17" s="113"/>
      <c r="G17" s="113"/>
      <c r="H17" s="113"/>
      <c r="I17" s="62" t="s">
        <v>6</v>
      </c>
      <c r="J17" s="137"/>
      <c r="K17" s="108"/>
      <c r="L17" s="108"/>
      <c r="M17" s="108"/>
      <c r="N17" s="108"/>
      <c r="O17" s="54">
        <f>IFERROR(INDEX(リスト!$E$2:$H$10,MATCH(A15,リスト!$D$2:$D$10,0),MATCH($AD$44,リスト!$E$1:$H$1,1)),"")</f>
        <v>19</v>
      </c>
      <c r="P17" s="108"/>
      <c r="Q17" s="108"/>
      <c r="R17" s="108"/>
      <c r="S17" s="109"/>
      <c r="T17" s="111">
        <f>IFERROR(INDEX(リスト!$K$2:$N$10,MATCH(A15,リスト!$J$2:$J$10,0),MATCH($AD$44,リスト!$K$1:$N$1,1)),"")</f>
        <v>62</v>
      </c>
      <c r="U17" s="112"/>
      <c r="V17" s="110"/>
      <c r="W17" s="110"/>
      <c r="X17" s="118">
        <f t="shared" si="0"/>
        <v>0</v>
      </c>
      <c r="Y17" s="118"/>
      <c r="Z17" s="118"/>
      <c r="AA17" s="152"/>
      <c r="AB17" s="63"/>
      <c r="AC17" s="64"/>
      <c r="AD17" s="64"/>
      <c r="AE17" s="64"/>
      <c r="AF17" s="64"/>
      <c r="AG17" s="64"/>
      <c r="AH17" s="65"/>
    </row>
    <row r="18" spans="1:34" ht="12.75" customHeight="1" x14ac:dyDescent="0.4">
      <c r="A18" s="57"/>
      <c r="B18" s="105"/>
      <c r="C18" s="142"/>
      <c r="D18" s="113"/>
      <c r="E18" s="113"/>
      <c r="F18" s="113"/>
      <c r="G18" s="113"/>
      <c r="H18" s="113"/>
      <c r="I18" s="66" t="s">
        <v>29</v>
      </c>
      <c r="J18" s="153"/>
      <c r="K18" s="138"/>
      <c r="L18" s="138"/>
      <c r="M18" s="138"/>
      <c r="N18" s="138"/>
      <c r="O18" s="54">
        <f>IFERROR(INDEX(リスト!$E$2:$H$10,MATCH(A15,リスト!$D$2:$D$10,0),MATCH($AD$46,リスト!$E$1:$H$1,1)),"")</f>
        <v>19</v>
      </c>
      <c r="P18" s="138"/>
      <c r="Q18" s="138"/>
      <c r="R18" s="138"/>
      <c r="S18" s="139"/>
      <c r="T18" s="111">
        <f>IFERROR(INDEX(リスト!$K$2:$N$10,MATCH(A15,リスト!$J$2:$J$10,0),MATCH($AD$46,リスト!$K$1:$N$1,1)),"")</f>
        <v>34</v>
      </c>
      <c r="U18" s="112"/>
      <c r="V18" s="110"/>
      <c r="W18" s="110"/>
      <c r="X18" s="140">
        <f t="shared" si="0"/>
        <v>0</v>
      </c>
      <c r="Y18" s="140"/>
      <c r="Z18" s="140"/>
      <c r="AA18" s="157"/>
      <c r="AB18" s="41" t="s">
        <v>30</v>
      </c>
      <c r="AC18" s="55"/>
      <c r="AD18" s="55"/>
      <c r="AF18" s="143"/>
      <c r="AG18" s="144"/>
      <c r="AH18" s="56"/>
    </row>
    <row r="19" spans="1:34" ht="12.75" customHeight="1" x14ac:dyDescent="0.4">
      <c r="A19" s="53">
        <v>32</v>
      </c>
      <c r="B19" s="105" t="s">
        <v>31</v>
      </c>
      <c r="C19" s="142"/>
      <c r="D19" s="164" t="s">
        <v>32</v>
      </c>
      <c r="E19" s="164"/>
      <c r="F19" s="164"/>
      <c r="G19" s="164"/>
      <c r="H19" s="164"/>
      <c r="I19" s="40" t="s">
        <v>4</v>
      </c>
      <c r="J19" s="134"/>
      <c r="K19" s="114"/>
      <c r="L19" s="114"/>
      <c r="M19" s="114"/>
      <c r="N19" s="114"/>
      <c r="O19" s="54">
        <f>IFERROR(INDEX(リスト!$E$2:$H$10,MATCH(A19,リスト!$D$2:$D$10,0),MATCH($AD$40,リスト!$E$1:$H$1,1)),"")</f>
        <v>20</v>
      </c>
      <c r="P19" s="114"/>
      <c r="Q19" s="114"/>
      <c r="R19" s="114"/>
      <c r="S19" s="115"/>
      <c r="T19" s="111">
        <f>IFERROR(INDEX(リスト!$K$2:$N$10,MATCH(A19,リスト!$J$2:$J$10,0),MATCH($AD$40,リスト!$K$1:$N$1,1)),"")</f>
        <v>16</v>
      </c>
      <c r="U19" s="112"/>
      <c r="V19" s="110"/>
      <c r="W19" s="110"/>
      <c r="X19" s="116">
        <f t="shared" si="0"/>
        <v>0</v>
      </c>
      <c r="Y19" s="116"/>
      <c r="Z19" s="116"/>
      <c r="AA19" s="170"/>
      <c r="AB19" s="59"/>
      <c r="AC19" s="145"/>
      <c r="AD19" s="146"/>
      <c r="AE19" s="146"/>
      <c r="AF19" s="146"/>
      <c r="AG19" s="147"/>
      <c r="AH19" s="61"/>
    </row>
    <row r="20" spans="1:34" ht="12.75" customHeight="1" x14ac:dyDescent="0.4">
      <c r="A20" s="57"/>
      <c r="B20" s="105"/>
      <c r="C20" s="142"/>
      <c r="D20" s="164"/>
      <c r="E20" s="164"/>
      <c r="F20" s="164"/>
      <c r="G20" s="164"/>
      <c r="H20" s="164"/>
      <c r="I20" s="58" t="s">
        <v>5</v>
      </c>
      <c r="J20" s="136"/>
      <c r="K20" s="106"/>
      <c r="L20" s="106"/>
      <c r="M20" s="106"/>
      <c r="N20" s="106"/>
      <c r="O20" s="54">
        <f>IFERROR(INDEX(リスト!$E$2:$H$10,MATCH(A19,リスト!$D$2:$D$10,0),MATCH($AD$42,リスト!$E$1:$H$1,1)),"")</f>
        <v>20</v>
      </c>
      <c r="P20" s="106"/>
      <c r="Q20" s="106"/>
      <c r="R20" s="106"/>
      <c r="S20" s="107"/>
      <c r="T20" s="111">
        <f>IFERROR(INDEX(リスト!$K$2:$N$10,MATCH(A19,リスト!$J$2:$J$10,0),MATCH($AD$42,リスト!$K$1:$N$1,1)),"")</f>
        <v>11</v>
      </c>
      <c r="U20" s="112"/>
      <c r="V20" s="110"/>
      <c r="W20" s="110"/>
      <c r="X20" s="117">
        <f t="shared" si="0"/>
        <v>0</v>
      </c>
      <c r="Y20" s="117"/>
      <c r="Z20" s="117"/>
      <c r="AA20" s="169"/>
      <c r="AB20" s="63"/>
      <c r="AC20" s="148"/>
      <c r="AD20" s="149"/>
      <c r="AE20" s="149"/>
      <c r="AF20" s="149"/>
      <c r="AG20" s="150"/>
      <c r="AH20" s="65"/>
    </row>
    <row r="21" spans="1:34" ht="12.75" customHeight="1" x14ac:dyDescent="0.4">
      <c r="A21" s="57"/>
      <c r="B21" s="105"/>
      <c r="C21" s="142"/>
      <c r="D21" s="164"/>
      <c r="E21" s="164"/>
      <c r="F21" s="164"/>
      <c r="G21" s="164"/>
      <c r="H21" s="164"/>
      <c r="I21" s="62" t="s">
        <v>6</v>
      </c>
      <c r="J21" s="137"/>
      <c r="K21" s="108"/>
      <c r="L21" s="108"/>
      <c r="M21" s="108"/>
      <c r="N21" s="108"/>
      <c r="O21" s="54">
        <f>IFERROR(INDEX(リスト!$E$2:$H$10,MATCH(A19,リスト!$D$2:$D$10,0),MATCH($AD$44,リスト!$E$1:$H$1,1)),"")</f>
        <v>19</v>
      </c>
      <c r="P21" s="108"/>
      <c r="Q21" s="108"/>
      <c r="R21" s="108"/>
      <c r="S21" s="109"/>
      <c r="T21" s="111">
        <f>IFERROR(INDEX(リスト!$K$2:$N$10,MATCH(A19,リスト!$J$2:$J$10,0),MATCH($AD$44,リスト!$K$1:$N$1,1)),"")</f>
        <v>11</v>
      </c>
      <c r="U21" s="112"/>
      <c r="V21" s="110"/>
      <c r="W21" s="110"/>
      <c r="X21" s="118">
        <f t="shared" si="0"/>
        <v>0</v>
      </c>
      <c r="Y21" s="118"/>
      <c r="Z21" s="118"/>
      <c r="AA21" s="152"/>
      <c r="AB21" s="41" t="s">
        <v>33</v>
      </c>
      <c r="AC21" s="55"/>
      <c r="AD21" s="55"/>
      <c r="AE21" s="55"/>
      <c r="AF21" s="55"/>
      <c r="AG21" s="55"/>
      <c r="AH21" s="56"/>
    </row>
    <row r="22" spans="1:34" ht="12.75" customHeight="1" x14ac:dyDescent="0.4">
      <c r="A22" s="57"/>
      <c r="B22" s="105"/>
      <c r="C22" s="142"/>
      <c r="D22" s="164"/>
      <c r="E22" s="164"/>
      <c r="F22" s="164"/>
      <c r="G22" s="164"/>
      <c r="H22" s="164"/>
      <c r="I22" s="66" t="s">
        <v>29</v>
      </c>
      <c r="J22" s="153"/>
      <c r="K22" s="138"/>
      <c r="L22" s="138"/>
      <c r="M22" s="138"/>
      <c r="N22" s="138"/>
      <c r="O22" s="54">
        <f>IFERROR(INDEX(リスト!$E$2:$H$10,MATCH(A19,リスト!$D$2:$D$10,0),MATCH($AD$46,リスト!$E$1:$H$1,1)),"")</f>
        <v>19</v>
      </c>
      <c r="P22" s="138"/>
      <c r="Q22" s="138"/>
      <c r="R22" s="138"/>
      <c r="S22" s="139"/>
      <c r="T22" s="111">
        <f>IFERROR(INDEX(リスト!$K$2:$N$10,MATCH(A19,リスト!$J$2:$J$10,0),MATCH($AD$46,リスト!$K$1:$N$1,1)),"")</f>
        <v>11</v>
      </c>
      <c r="U22" s="112"/>
      <c r="V22" s="110"/>
      <c r="W22" s="110"/>
      <c r="X22" s="140">
        <f t="shared" si="0"/>
        <v>0</v>
      </c>
      <c r="Y22" s="140"/>
      <c r="Z22" s="140"/>
      <c r="AA22" s="157"/>
      <c r="AB22" s="59"/>
      <c r="AC22" s="162"/>
      <c r="AD22" s="162"/>
      <c r="AE22" s="162"/>
      <c r="AF22" s="162"/>
      <c r="AG22" s="162"/>
      <c r="AH22" s="61"/>
    </row>
    <row r="23" spans="1:34" ht="12.75" customHeight="1" x14ac:dyDescent="0.4">
      <c r="A23" s="53">
        <v>33</v>
      </c>
      <c r="B23" s="105" t="s">
        <v>34</v>
      </c>
      <c r="C23" s="142"/>
      <c r="D23" s="164" t="s">
        <v>35</v>
      </c>
      <c r="E23" s="164"/>
      <c r="F23" s="164"/>
      <c r="G23" s="164"/>
      <c r="H23" s="164"/>
      <c r="I23" s="40" t="s">
        <v>4</v>
      </c>
      <c r="J23" s="134"/>
      <c r="K23" s="114"/>
      <c r="L23" s="114"/>
      <c r="M23" s="114"/>
      <c r="N23" s="114"/>
      <c r="O23" s="54">
        <f>IFERROR(INDEX(リスト!$E$2:$H$10,MATCH(A23,リスト!$D$2:$D$10,0),MATCH($AD$40,リスト!$E$1:$H$1,1)),"")</f>
        <v>18</v>
      </c>
      <c r="P23" s="114"/>
      <c r="Q23" s="114"/>
      <c r="R23" s="114"/>
      <c r="S23" s="115"/>
      <c r="T23" s="111">
        <f>IFERROR(INDEX(リスト!$K$2:$N$10,MATCH(A23,リスト!$J$2:$J$10,0),MATCH($AD$40,リスト!$K$1:$N$1,1)),"")</f>
        <v>10</v>
      </c>
      <c r="U23" s="112"/>
      <c r="V23" s="110"/>
      <c r="W23" s="110"/>
      <c r="X23" s="116">
        <f t="shared" si="0"/>
        <v>0</v>
      </c>
      <c r="Y23" s="116"/>
      <c r="Z23" s="116"/>
      <c r="AA23" s="170"/>
      <c r="AB23" s="59"/>
      <c r="AC23" s="8" t="s">
        <v>77</v>
      </c>
      <c r="AH23" s="61"/>
    </row>
    <row r="24" spans="1:34" ht="12.75" customHeight="1" x14ac:dyDescent="0.4">
      <c r="A24" s="57"/>
      <c r="B24" s="105"/>
      <c r="C24" s="142"/>
      <c r="D24" s="164"/>
      <c r="E24" s="164"/>
      <c r="F24" s="164"/>
      <c r="G24" s="164"/>
      <c r="H24" s="164"/>
      <c r="I24" s="58" t="s">
        <v>5</v>
      </c>
      <c r="J24" s="136"/>
      <c r="K24" s="106"/>
      <c r="L24" s="106"/>
      <c r="M24" s="106"/>
      <c r="N24" s="106"/>
      <c r="O24" s="54">
        <f>IFERROR(INDEX(リスト!$E$2:$H$10,MATCH(A23,リスト!$D$2:$D$10,0),MATCH($AD$42,リスト!$E$1:$H$1,1)),"")</f>
        <v>18</v>
      </c>
      <c r="P24" s="106"/>
      <c r="Q24" s="106"/>
      <c r="R24" s="106"/>
      <c r="S24" s="107"/>
      <c r="T24" s="111">
        <f>IFERROR(INDEX(リスト!$K$2:$N$10,MATCH(A23,リスト!$J$2:$J$10,0),MATCH($AD$42,リスト!$K$1:$N$1,1)),"")</f>
        <v>9</v>
      </c>
      <c r="U24" s="112"/>
      <c r="V24" s="110"/>
      <c r="W24" s="110"/>
      <c r="X24" s="117">
        <f t="shared" si="0"/>
        <v>0</v>
      </c>
      <c r="Y24" s="117"/>
      <c r="Z24" s="117"/>
      <c r="AA24" s="169"/>
      <c r="AB24" s="59"/>
      <c r="AC24" s="8" t="s">
        <v>78</v>
      </c>
      <c r="AH24" s="61"/>
    </row>
    <row r="25" spans="1:34" ht="12.75" customHeight="1" x14ac:dyDescent="0.4">
      <c r="A25" s="57"/>
      <c r="B25" s="105"/>
      <c r="C25" s="142"/>
      <c r="D25" s="164"/>
      <c r="E25" s="164"/>
      <c r="F25" s="164"/>
      <c r="G25" s="164"/>
      <c r="H25" s="164"/>
      <c r="I25" s="62" t="s">
        <v>6</v>
      </c>
      <c r="J25" s="137"/>
      <c r="K25" s="108"/>
      <c r="L25" s="108"/>
      <c r="M25" s="108"/>
      <c r="N25" s="108"/>
      <c r="O25" s="54">
        <f>IFERROR(INDEX(リスト!$E$2:$H$10,MATCH(A23,リスト!$D$2:$D$10,0),MATCH($AD$44,リスト!$E$1:$H$1,1)),"")</f>
        <v>17</v>
      </c>
      <c r="P25" s="108"/>
      <c r="Q25" s="108"/>
      <c r="R25" s="108"/>
      <c r="S25" s="109"/>
      <c r="T25" s="111">
        <f>IFERROR(INDEX(リスト!$K$2:$N$10,MATCH(A23,リスト!$J$2:$J$10,0),MATCH($AD$44,リスト!$K$1:$N$1,1)),"")</f>
        <v>9</v>
      </c>
      <c r="U25" s="112"/>
      <c r="V25" s="110"/>
      <c r="W25" s="110"/>
      <c r="X25" s="118">
        <f t="shared" si="0"/>
        <v>0</v>
      </c>
      <c r="Y25" s="118"/>
      <c r="Z25" s="118"/>
      <c r="AA25" s="152"/>
      <c r="AB25" s="59"/>
      <c r="AC25" s="166"/>
      <c r="AD25" s="167"/>
      <c r="AE25" s="167"/>
      <c r="AF25" s="168"/>
      <c r="AG25" s="8" t="s">
        <v>23</v>
      </c>
      <c r="AH25" s="61"/>
    </row>
    <row r="26" spans="1:34" ht="12.75" customHeight="1" x14ac:dyDescent="0.4">
      <c r="A26" s="57"/>
      <c r="B26" s="105"/>
      <c r="C26" s="142"/>
      <c r="D26" s="164"/>
      <c r="E26" s="164"/>
      <c r="F26" s="164"/>
      <c r="G26" s="164"/>
      <c r="H26" s="164"/>
      <c r="I26" s="66" t="s">
        <v>29</v>
      </c>
      <c r="J26" s="153"/>
      <c r="K26" s="138"/>
      <c r="L26" s="138"/>
      <c r="M26" s="138"/>
      <c r="N26" s="138"/>
      <c r="O26" s="54">
        <f>IFERROR(INDEX(リスト!$E$2:$H$10,MATCH(A23,リスト!$D$2:$D$10,0),MATCH($AD$46,リスト!$E$1:$H$1,1)),"")</f>
        <v>17</v>
      </c>
      <c r="P26" s="138"/>
      <c r="Q26" s="138"/>
      <c r="R26" s="138"/>
      <c r="S26" s="139"/>
      <c r="T26" s="111">
        <f>IFERROR(INDEX(リスト!$K$2:$N$10,MATCH(A23,リスト!$J$2:$J$10,0),MATCH($AD$46,リスト!$K$1:$N$1,1)),"")</f>
        <v>9</v>
      </c>
      <c r="U26" s="112"/>
      <c r="V26" s="110"/>
      <c r="W26" s="110"/>
      <c r="X26" s="140">
        <f t="shared" si="0"/>
        <v>0</v>
      </c>
      <c r="Y26" s="140"/>
      <c r="Z26" s="140"/>
      <c r="AA26" s="157"/>
      <c r="AB26" s="59"/>
      <c r="AC26" s="8" t="s">
        <v>79</v>
      </c>
      <c r="AH26" s="61"/>
    </row>
    <row r="27" spans="1:34" ht="12.75" customHeight="1" x14ac:dyDescent="0.4">
      <c r="A27" s="53">
        <v>34</v>
      </c>
      <c r="B27" s="105" t="s">
        <v>36</v>
      </c>
      <c r="C27" s="142"/>
      <c r="D27" s="113" t="s">
        <v>37</v>
      </c>
      <c r="E27" s="113"/>
      <c r="F27" s="113"/>
      <c r="G27" s="113"/>
      <c r="H27" s="113"/>
      <c r="I27" s="40" t="s">
        <v>4</v>
      </c>
      <c r="J27" s="134"/>
      <c r="K27" s="114"/>
      <c r="L27" s="114"/>
      <c r="M27" s="114"/>
      <c r="N27" s="114"/>
      <c r="O27" s="54">
        <f>IFERROR(INDEX(リスト!$E$2:$H$10,MATCH(A27,リスト!$D$2:$D$10,0),MATCH($AD$40,リスト!$E$1:$H$1,1)),"")</f>
        <v>23</v>
      </c>
      <c r="P27" s="114"/>
      <c r="Q27" s="114"/>
      <c r="R27" s="114"/>
      <c r="S27" s="115"/>
      <c r="T27" s="111">
        <f>IFERROR(INDEX(リスト!$K$2:$N$10,MATCH(A27,リスト!$J$2:$J$10,0),MATCH($AD$40,リスト!$K$1:$N$1,1)),"")</f>
        <v>17</v>
      </c>
      <c r="U27" s="112"/>
      <c r="V27" s="110"/>
      <c r="W27" s="110"/>
      <c r="X27" s="116">
        <f t="shared" si="0"/>
        <v>0</v>
      </c>
      <c r="Y27" s="116"/>
      <c r="Z27" s="116"/>
      <c r="AA27" s="170"/>
      <c r="AB27" s="59"/>
      <c r="AC27" s="91"/>
      <c r="AD27" s="8" t="s">
        <v>74</v>
      </c>
      <c r="AE27" s="91"/>
      <c r="AF27" s="8" t="s">
        <v>70</v>
      </c>
      <c r="AG27" s="91"/>
      <c r="AH27" s="61" t="s">
        <v>75</v>
      </c>
    </row>
    <row r="28" spans="1:34" ht="12.75" customHeight="1" x14ac:dyDescent="0.4">
      <c r="A28" s="57"/>
      <c r="B28" s="105"/>
      <c r="C28" s="142"/>
      <c r="D28" s="113"/>
      <c r="E28" s="113"/>
      <c r="F28" s="113"/>
      <c r="G28" s="113"/>
      <c r="H28" s="113"/>
      <c r="I28" s="58" t="s">
        <v>5</v>
      </c>
      <c r="J28" s="136"/>
      <c r="K28" s="106"/>
      <c r="L28" s="106"/>
      <c r="M28" s="106"/>
      <c r="N28" s="106"/>
      <c r="O28" s="54">
        <f>IFERROR(INDEX(リスト!$E$2:$H$10,MATCH(A27,リスト!$D$2:$D$10,0),MATCH($AD$42,リスト!$E$1:$H$1,1)),"")</f>
        <v>25</v>
      </c>
      <c r="P28" s="106"/>
      <c r="Q28" s="106"/>
      <c r="R28" s="106"/>
      <c r="S28" s="107"/>
      <c r="T28" s="111">
        <f>IFERROR(INDEX(リスト!$K$2:$N$10,MATCH(A27,リスト!$J$2:$J$10,0),MATCH($AD$42,リスト!$K$1:$N$1,1)),"")</f>
        <v>9.5</v>
      </c>
      <c r="U28" s="112"/>
      <c r="V28" s="110"/>
      <c r="W28" s="110"/>
      <c r="X28" s="117">
        <f t="shared" si="0"/>
        <v>0</v>
      </c>
      <c r="Y28" s="117"/>
      <c r="Z28" s="117"/>
      <c r="AA28" s="169"/>
      <c r="AB28" s="59"/>
      <c r="AC28" s="8" t="s">
        <v>80</v>
      </c>
      <c r="AH28" s="61"/>
    </row>
    <row r="29" spans="1:34" ht="12.75" customHeight="1" x14ac:dyDescent="0.4">
      <c r="A29" s="57"/>
      <c r="B29" s="105"/>
      <c r="C29" s="142"/>
      <c r="D29" s="113"/>
      <c r="E29" s="113"/>
      <c r="F29" s="113"/>
      <c r="G29" s="113"/>
      <c r="H29" s="113"/>
      <c r="I29" s="62" t="s">
        <v>6</v>
      </c>
      <c r="J29" s="137"/>
      <c r="K29" s="108"/>
      <c r="L29" s="108"/>
      <c r="M29" s="108"/>
      <c r="N29" s="108"/>
      <c r="O29" s="54">
        <f>IFERROR(INDEX(リスト!$E$2:$H$10,MATCH(A27,リスト!$D$2:$D$10,0),MATCH($AD$44,リスト!$E$1:$H$1,1)),"")</f>
        <v>24</v>
      </c>
      <c r="P29" s="108"/>
      <c r="Q29" s="108"/>
      <c r="R29" s="108"/>
      <c r="S29" s="109"/>
      <c r="T29" s="111">
        <f>IFERROR(INDEX(リスト!$K$2:$N$10,MATCH(A27,リスト!$J$2:$J$10,0),MATCH($AD$44,リスト!$K$1:$N$1,1)),"")</f>
        <v>9</v>
      </c>
      <c r="U29" s="112"/>
      <c r="V29" s="110"/>
      <c r="W29" s="110"/>
      <c r="X29" s="118">
        <f t="shared" si="0"/>
        <v>0</v>
      </c>
      <c r="Y29" s="118"/>
      <c r="Z29" s="118"/>
      <c r="AA29" s="152"/>
      <c r="AB29" s="63"/>
      <c r="AC29" s="64"/>
      <c r="AD29" s="67"/>
      <c r="AE29" s="67"/>
      <c r="AF29" s="67"/>
      <c r="AG29" s="67"/>
      <c r="AH29" s="65"/>
    </row>
    <row r="30" spans="1:34" ht="12.75" customHeight="1" x14ac:dyDescent="0.4">
      <c r="A30" s="57"/>
      <c r="B30" s="105"/>
      <c r="C30" s="142"/>
      <c r="D30" s="113"/>
      <c r="E30" s="113"/>
      <c r="F30" s="113"/>
      <c r="G30" s="113"/>
      <c r="H30" s="113"/>
      <c r="I30" s="66" t="s">
        <v>29</v>
      </c>
      <c r="J30" s="153"/>
      <c r="K30" s="138"/>
      <c r="L30" s="138"/>
      <c r="M30" s="138"/>
      <c r="N30" s="138"/>
      <c r="O30" s="54">
        <f>IFERROR(INDEX(リスト!$E$2:$H$10,MATCH(A27,リスト!$D$2:$D$10,0),MATCH($AD$46,リスト!$E$1:$H$1,1)),"")</f>
        <v>19</v>
      </c>
      <c r="P30" s="138"/>
      <c r="Q30" s="138"/>
      <c r="R30" s="138"/>
      <c r="S30" s="139"/>
      <c r="T30" s="111">
        <f>IFERROR(INDEX(リスト!$K$2:$N$10,MATCH(A27,リスト!$J$2:$J$10,0),MATCH($AD$46,リスト!$K$1:$N$1,1)),"")</f>
        <v>9</v>
      </c>
      <c r="U30" s="112"/>
      <c r="V30" s="110"/>
      <c r="W30" s="110"/>
      <c r="X30" s="140">
        <f t="shared" si="0"/>
        <v>0</v>
      </c>
      <c r="Y30" s="140"/>
      <c r="Z30" s="140"/>
      <c r="AA30" s="157"/>
      <c r="AB30" s="41" t="s">
        <v>40</v>
      </c>
      <c r="AC30" s="55"/>
      <c r="AD30" s="55"/>
      <c r="AE30" s="55"/>
      <c r="AF30" s="55"/>
      <c r="AG30" s="55"/>
      <c r="AH30" s="56"/>
    </row>
    <row r="31" spans="1:34" ht="12.75" customHeight="1" x14ac:dyDescent="0.4">
      <c r="A31" s="53">
        <v>35</v>
      </c>
      <c r="B31" s="105" t="s">
        <v>38</v>
      </c>
      <c r="C31" s="142"/>
      <c r="D31" s="164" t="s">
        <v>39</v>
      </c>
      <c r="E31" s="164"/>
      <c r="F31" s="164"/>
      <c r="G31" s="164"/>
      <c r="H31" s="164"/>
      <c r="I31" s="40" t="s">
        <v>4</v>
      </c>
      <c r="J31" s="134"/>
      <c r="K31" s="114"/>
      <c r="L31" s="114"/>
      <c r="M31" s="114"/>
      <c r="N31" s="114"/>
      <c r="O31" s="54">
        <f>IFERROR(INDEX(リスト!$E$2:$H$10,MATCH(A31,リスト!$D$2:$D$10,0),MATCH($AD$40,リスト!$E$1:$H$1,1)),"")</f>
        <v>21</v>
      </c>
      <c r="P31" s="114"/>
      <c r="Q31" s="114"/>
      <c r="R31" s="114"/>
      <c r="S31" s="115"/>
      <c r="T31" s="111">
        <f>IFERROR(INDEX(リスト!$K$2:$N$10,MATCH(A31,リスト!$J$2:$J$10,0),MATCH($AD$40,リスト!$K$1:$N$1,1)),"")</f>
        <v>13</v>
      </c>
      <c r="U31" s="112"/>
      <c r="V31" s="110"/>
      <c r="W31" s="110"/>
      <c r="X31" s="116">
        <f t="shared" si="0"/>
        <v>0</v>
      </c>
      <c r="Y31" s="116"/>
      <c r="Z31" s="116"/>
      <c r="AA31" s="170"/>
      <c r="AB31" s="68"/>
      <c r="AC31" s="8" t="s">
        <v>81</v>
      </c>
      <c r="AD31" s="9"/>
      <c r="AE31" s="9"/>
      <c r="AF31" s="9"/>
      <c r="AG31" s="92"/>
      <c r="AH31" s="61"/>
    </row>
    <row r="32" spans="1:34" ht="12.75" customHeight="1" x14ac:dyDescent="0.4">
      <c r="A32" s="57"/>
      <c r="B32" s="105"/>
      <c r="C32" s="142"/>
      <c r="D32" s="164"/>
      <c r="E32" s="164"/>
      <c r="F32" s="164"/>
      <c r="G32" s="164"/>
      <c r="H32" s="164"/>
      <c r="I32" s="58" t="s">
        <v>5</v>
      </c>
      <c r="J32" s="136"/>
      <c r="K32" s="106"/>
      <c r="L32" s="106"/>
      <c r="M32" s="106"/>
      <c r="N32" s="106"/>
      <c r="O32" s="54">
        <f>IFERROR(INDEX(リスト!$E$2:$H$10,MATCH(A31,リスト!$D$2:$D$10,0),MATCH($AD$42,リスト!$E$1:$H$1,1)),"")</f>
        <v>23</v>
      </c>
      <c r="P32" s="106"/>
      <c r="Q32" s="106"/>
      <c r="R32" s="106"/>
      <c r="S32" s="107"/>
      <c r="T32" s="111">
        <f>IFERROR(INDEX(リスト!$K$2:$N$10,MATCH(A31,リスト!$J$2:$J$10,0),MATCH($AD$42,リスト!$K$1:$N$1,1)),"")</f>
        <v>11</v>
      </c>
      <c r="U32" s="112"/>
      <c r="V32" s="110"/>
      <c r="W32" s="110"/>
      <c r="X32" s="117">
        <f t="shared" si="0"/>
        <v>0</v>
      </c>
      <c r="Y32" s="117"/>
      <c r="Z32" s="117"/>
      <c r="AA32" s="169"/>
      <c r="AB32" s="68"/>
      <c r="AC32" s="8" t="s">
        <v>82</v>
      </c>
      <c r="AD32" s="9"/>
      <c r="AE32" s="9"/>
      <c r="AF32" s="9"/>
      <c r="AG32" s="9"/>
      <c r="AH32" s="61"/>
    </row>
    <row r="33" spans="1:36" ht="12.75" customHeight="1" x14ac:dyDescent="0.4">
      <c r="A33" s="57"/>
      <c r="B33" s="105"/>
      <c r="C33" s="142"/>
      <c r="D33" s="164"/>
      <c r="E33" s="164"/>
      <c r="F33" s="164"/>
      <c r="G33" s="164"/>
      <c r="H33" s="164"/>
      <c r="I33" s="62" t="s">
        <v>6</v>
      </c>
      <c r="J33" s="137"/>
      <c r="K33" s="108"/>
      <c r="L33" s="108"/>
      <c r="M33" s="108"/>
      <c r="N33" s="108"/>
      <c r="O33" s="54">
        <f>IFERROR(INDEX(リスト!$E$2:$H$10,MATCH(A31,リスト!$D$2:$D$10,0),MATCH($AD$44,リスト!$E$1:$H$1,1)),"")</f>
        <v>23</v>
      </c>
      <c r="P33" s="108"/>
      <c r="Q33" s="108"/>
      <c r="R33" s="108"/>
      <c r="S33" s="109"/>
      <c r="T33" s="111">
        <f>IFERROR(INDEX(リスト!$K$2:$N$10,MATCH(A31,リスト!$J$2:$J$10,0),MATCH($AD$44,リスト!$K$1:$N$1,1)),"")</f>
        <v>9.5</v>
      </c>
      <c r="U33" s="112"/>
      <c r="V33" s="110"/>
      <c r="W33" s="110"/>
      <c r="X33" s="118">
        <f t="shared" si="0"/>
        <v>0</v>
      </c>
      <c r="Y33" s="118"/>
      <c r="Z33" s="118"/>
      <c r="AA33" s="152"/>
      <c r="AB33" s="63"/>
      <c r="AC33" s="64"/>
      <c r="AD33" s="64"/>
      <c r="AE33" s="64"/>
      <c r="AF33" s="64"/>
      <c r="AG33" s="64"/>
      <c r="AH33" s="65"/>
    </row>
    <row r="34" spans="1:36" ht="12.75" customHeight="1" x14ac:dyDescent="0.4">
      <c r="A34" s="57"/>
      <c r="B34" s="105"/>
      <c r="C34" s="142"/>
      <c r="D34" s="164"/>
      <c r="E34" s="164"/>
      <c r="F34" s="164"/>
      <c r="G34" s="164"/>
      <c r="H34" s="164"/>
      <c r="I34" s="66" t="s">
        <v>29</v>
      </c>
      <c r="J34" s="153"/>
      <c r="K34" s="138"/>
      <c r="L34" s="138"/>
      <c r="M34" s="138"/>
      <c r="N34" s="138"/>
      <c r="O34" s="54">
        <f>IFERROR(INDEX(リスト!$E$2:$H$10,MATCH(A31,リスト!$D$2:$D$10,0),MATCH($AD$46,リスト!$E$1:$H$1,1)),"")</f>
        <v>23</v>
      </c>
      <c r="P34" s="138"/>
      <c r="Q34" s="138"/>
      <c r="R34" s="138"/>
      <c r="S34" s="139"/>
      <c r="T34" s="111">
        <f>IFERROR(INDEX(リスト!$K$2:$N$10,MATCH(A31,リスト!$J$2:$J$10,0),MATCH($AD$46,リスト!$K$1:$N$1,1)),"")</f>
        <v>9.5</v>
      </c>
      <c r="U34" s="112"/>
      <c r="V34" s="110"/>
      <c r="W34" s="110"/>
      <c r="X34" s="140">
        <f>IF(V34="",ROUNDDOWN(P34*T34,0),ROUNDDOWN(P34*V34,0))</f>
        <v>0</v>
      </c>
      <c r="Y34" s="140"/>
      <c r="Z34" s="140"/>
      <c r="AA34" s="140"/>
      <c r="AB34" s="41" t="s">
        <v>112</v>
      </c>
      <c r="AC34" s="55"/>
      <c r="AD34" s="55"/>
      <c r="AE34" s="55"/>
      <c r="AF34" s="55"/>
      <c r="AG34" s="55"/>
      <c r="AH34" s="56"/>
    </row>
    <row r="35" spans="1:36" ht="12.75" customHeight="1" x14ac:dyDescent="0.4">
      <c r="A35" s="53">
        <v>38</v>
      </c>
      <c r="B35" s="105" t="s">
        <v>41</v>
      </c>
      <c r="C35" s="142"/>
      <c r="D35" s="113" t="s">
        <v>42</v>
      </c>
      <c r="E35" s="113"/>
      <c r="F35" s="113"/>
      <c r="G35" s="113"/>
      <c r="H35" s="113"/>
      <c r="I35" s="40" t="s">
        <v>4</v>
      </c>
      <c r="J35" s="134"/>
      <c r="K35" s="114"/>
      <c r="L35" s="114"/>
      <c r="M35" s="114"/>
      <c r="N35" s="114"/>
      <c r="O35" s="54">
        <f>IFERROR(INDEX(リスト!$E$2:$H$10,MATCH(A35,リスト!$D$2:$D$10,0),MATCH($AD$40,リスト!$E$1:$H$1,1)),"")</f>
        <v>22</v>
      </c>
      <c r="P35" s="114"/>
      <c r="Q35" s="114"/>
      <c r="R35" s="114"/>
      <c r="S35" s="115"/>
      <c r="T35" s="111">
        <f>IFERROR(INDEX(リスト!$K$2:$N$10,MATCH(A35,リスト!$J$2:$J$10,0),MATCH($AD$40,リスト!$K$1:$N$1,1)),"")</f>
        <v>15</v>
      </c>
      <c r="U35" s="112"/>
      <c r="V35" s="110"/>
      <c r="W35" s="110"/>
      <c r="X35" s="116">
        <f t="shared" si="0"/>
        <v>0</v>
      </c>
      <c r="Y35" s="116"/>
      <c r="Z35" s="116"/>
      <c r="AA35" s="116"/>
      <c r="AB35" s="68"/>
      <c r="AC35" s="8" t="s">
        <v>113</v>
      </c>
      <c r="AD35" s="9"/>
      <c r="AE35" s="9"/>
      <c r="AF35" s="9"/>
      <c r="AG35" s="92"/>
      <c r="AH35" s="61"/>
    </row>
    <row r="36" spans="1:36" ht="12.75" customHeight="1" x14ac:dyDescent="0.4">
      <c r="A36" s="57"/>
      <c r="B36" s="105"/>
      <c r="C36" s="142"/>
      <c r="D36" s="113"/>
      <c r="E36" s="113"/>
      <c r="F36" s="113"/>
      <c r="G36" s="113"/>
      <c r="H36" s="113"/>
      <c r="I36" s="58" t="s">
        <v>5</v>
      </c>
      <c r="J36" s="136"/>
      <c r="K36" s="106"/>
      <c r="L36" s="106"/>
      <c r="M36" s="106"/>
      <c r="N36" s="106"/>
      <c r="O36" s="54">
        <f>IFERROR(INDEX(リスト!$E$2:$H$10,MATCH(A35,リスト!$D$2:$D$10,0),MATCH($AD$42,リスト!$E$1:$H$1,1)),"")</f>
        <v>23</v>
      </c>
      <c r="P36" s="106"/>
      <c r="Q36" s="106"/>
      <c r="R36" s="106"/>
      <c r="S36" s="107"/>
      <c r="T36" s="111">
        <f>IFERROR(INDEX(リスト!$K$2:$N$10,MATCH(A35,リスト!$J$2:$J$10,0),MATCH($AD$42,リスト!$K$1:$N$1,1)),"")</f>
        <v>15</v>
      </c>
      <c r="U36" s="112"/>
      <c r="V36" s="110"/>
      <c r="W36" s="110"/>
      <c r="X36" s="117">
        <f t="shared" si="0"/>
        <v>0</v>
      </c>
      <c r="Y36" s="117"/>
      <c r="Z36" s="117"/>
      <c r="AA36" s="117"/>
      <c r="AB36" s="68"/>
      <c r="AC36" s="8" t="s">
        <v>114</v>
      </c>
      <c r="AD36" s="9"/>
      <c r="AE36" s="9"/>
      <c r="AF36" s="9"/>
      <c r="AG36" s="9"/>
      <c r="AH36" s="61"/>
    </row>
    <row r="37" spans="1:36" ht="12.75" customHeight="1" x14ac:dyDescent="0.4">
      <c r="A37" s="57"/>
      <c r="B37" s="105"/>
      <c r="C37" s="142"/>
      <c r="D37" s="113"/>
      <c r="E37" s="113"/>
      <c r="F37" s="113"/>
      <c r="G37" s="113"/>
      <c r="H37" s="113"/>
      <c r="I37" s="62" t="s">
        <v>6</v>
      </c>
      <c r="J37" s="137"/>
      <c r="K37" s="108"/>
      <c r="L37" s="108"/>
      <c r="M37" s="108"/>
      <c r="N37" s="108"/>
      <c r="O37" s="54">
        <f>IFERROR(INDEX(リスト!$E$2:$H$10,MATCH(A35,リスト!$D$2:$D$10,0),MATCH($AD$44,リスト!$E$1:$H$1,1)),"")</f>
        <v>23</v>
      </c>
      <c r="P37" s="108"/>
      <c r="Q37" s="108"/>
      <c r="R37" s="108"/>
      <c r="S37" s="109"/>
      <c r="T37" s="111">
        <f>IFERROR(INDEX(リスト!$K$2:$N$10,MATCH(A35,リスト!$J$2:$J$10,0),MATCH($AD$44,リスト!$K$1:$N$1,1)),"")</f>
        <v>12</v>
      </c>
      <c r="U37" s="112"/>
      <c r="V37" s="110"/>
      <c r="W37" s="110"/>
      <c r="X37" s="118">
        <f t="shared" si="0"/>
        <v>0</v>
      </c>
      <c r="Y37" s="118"/>
      <c r="Z37" s="118"/>
      <c r="AA37" s="118"/>
      <c r="AB37" s="63"/>
      <c r="AC37" s="64"/>
      <c r="AD37" s="64"/>
      <c r="AE37" s="64"/>
      <c r="AF37" s="64"/>
      <c r="AG37" s="64"/>
      <c r="AH37" s="65"/>
    </row>
    <row r="38" spans="1:36" ht="12.75" customHeight="1" x14ac:dyDescent="0.4">
      <c r="A38" s="57"/>
      <c r="B38" s="105"/>
      <c r="C38" s="142"/>
      <c r="D38" s="113"/>
      <c r="E38" s="113"/>
      <c r="F38" s="113"/>
      <c r="G38" s="113"/>
      <c r="H38" s="113"/>
      <c r="I38" s="66" t="s">
        <v>29</v>
      </c>
      <c r="J38" s="153"/>
      <c r="K38" s="138"/>
      <c r="L38" s="138"/>
      <c r="M38" s="138"/>
      <c r="N38" s="138"/>
      <c r="O38" s="54">
        <f>IFERROR(INDEX(リスト!$E$2:$H$10,MATCH(A35,リスト!$D$2:$D$10,0),MATCH($AD$46,リスト!$E$1:$H$1,1)),"")</f>
        <v>23</v>
      </c>
      <c r="P38" s="138"/>
      <c r="Q38" s="138"/>
      <c r="R38" s="138"/>
      <c r="S38" s="139"/>
      <c r="T38" s="111">
        <f>IFERROR(INDEX(リスト!$K$2:$N$10,MATCH(A35,リスト!$J$2:$J$10,0),MATCH($AD$46,リスト!$K$1:$N$1,1)),"")</f>
        <v>12</v>
      </c>
      <c r="U38" s="112"/>
      <c r="V38" s="110"/>
      <c r="W38" s="110"/>
      <c r="X38" s="140">
        <f t="shared" si="0"/>
        <v>0</v>
      </c>
      <c r="Y38" s="140"/>
      <c r="Z38" s="140"/>
      <c r="AA38" s="140"/>
    </row>
    <row r="39" spans="1:36" ht="12.75" customHeight="1" x14ac:dyDescent="0.4">
      <c r="A39" s="53" t="s">
        <v>95</v>
      </c>
      <c r="B39" s="105" t="s">
        <v>43</v>
      </c>
      <c r="C39" s="142"/>
      <c r="D39" s="113" t="s">
        <v>44</v>
      </c>
      <c r="E39" s="113"/>
      <c r="F39" s="113" t="s">
        <v>45</v>
      </c>
      <c r="G39" s="113"/>
      <c r="H39" s="113"/>
      <c r="I39" s="40" t="s">
        <v>4</v>
      </c>
      <c r="J39" s="134"/>
      <c r="K39" s="114"/>
      <c r="L39" s="114"/>
      <c r="M39" s="114"/>
      <c r="N39" s="114"/>
      <c r="O39" s="54">
        <f>IFERROR(INDEX(リスト!$E$2:$H$10,MATCH(A39,リスト!$D$2:$D$10,0),MATCH($AD$40,リスト!$E$1:$H$1,1)),"")</f>
        <v>38</v>
      </c>
      <c r="P39" s="114"/>
      <c r="Q39" s="114"/>
      <c r="R39" s="114"/>
      <c r="S39" s="115"/>
      <c r="T39" s="111">
        <f>IFERROR(INDEX(リスト!$K$2:$N$10,MATCH(A39,リスト!$J$2:$J$10,0),MATCH($AD$40,リスト!$K$1:$N$1,1)),"")</f>
        <v>7.5</v>
      </c>
      <c r="U39" s="112"/>
      <c r="V39" s="110"/>
      <c r="W39" s="110"/>
      <c r="X39" s="116">
        <f t="shared" si="0"/>
        <v>0</v>
      </c>
      <c r="Y39" s="116"/>
      <c r="Z39" s="116"/>
      <c r="AA39" s="116"/>
      <c r="AB39" s="135" t="s">
        <v>46</v>
      </c>
      <c r="AC39" s="135"/>
      <c r="AD39" s="135"/>
      <c r="AE39" s="135"/>
      <c r="AF39" s="135"/>
      <c r="AG39" s="135"/>
    </row>
    <row r="40" spans="1:36" ht="12.75" customHeight="1" x14ac:dyDescent="0.4">
      <c r="A40" s="57"/>
      <c r="B40" s="105"/>
      <c r="C40" s="142"/>
      <c r="D40" s="113"/>
      <c r="E40" s="113"/>
      <c r="F40" s="113"/>
      <c r="G40" s="113"/>
      <c r="H40" s="113"/>
      <c r="I40" s="58" t="s">
        <v>5</v>
      </c>
      <c r="J40" s="136"/>
      <c r="K40" s="106"/>
      <c r="L40" s="106"/>
      <c r="M40" s="106"/>
      <c r="N40" s="106"/>
      <c r="O40" s="54">
        <f>IFERROR(INDEX(リスト!$E$2:$H$10,MATCH(A39,リスト!$D$2:$D$10,0),MATCH($AD$42,リスト!$E$1:$H$1,1)),"")</f>
        <v>40</v>
      </c>
      <c r="P40" s="106"/>
      <c r="Q40" s="106"/>
      <c r="R40" s="106"/>
      <c r="S40" s="107"/>
      <c r="T40" s="111">
        <f>IFERROR(INDEX(リスト!$K$2:$N$10,MATCH(A39,リスト!$J$2:$J$10,0),MATCH($AD$42,リスト!$K$1:$N$1,1)),"")</f>
        <v>6.5</v>
      </c>
      <c r="U40" s="112"/>
      <c r="V40" s="110"/>
      <c r="W40" s="110"/>
      <c r="X40" s="117">
        <f t="shared" si="0"/>
        <v>0</v>
      </c>
      <c r="Y40" s="117"/>
      <c r="Z40" s="117"/>
      <c r="AA40" s="117"/>
      <c r="AC40" s="69" t="s">
        <v>101</v>
      </c>
      <c r="AD40" s="200">
        <f>リスト!P2</f>
        <v>41548</v>
      </c>
      <c r="AE40" s="200"/>
      <c r="AF40" s="200"/>
      <c r="AG40" s="200"/>
      <c r="AH40" s="200"/>
      <c r="AI40" s="8" t="s">
        <v>91</v>
      </c>
    </row>
    <row r="41" spans="1:36" ht="12.75" customHeight="1" x14ac:dyDescent="0.4">
      <c r="A41" s="57"/>
      <c r="B41" s="105"/>
      <c r="C41" s="142"/>
      <c r="D41" s="113"/>
      <c r="E41" s="113"/>
      <c r="F41" s="113"/>
      <c r="G41" s="113"/>
      <c r="H41" s="113"/>
      <c r="I41" s="62" t="s">
        <v>6</v>
      </c>
      <c r="J41" s="137"/>
      <c r="K41" s="108"/>
      <c r="L41" s="108"/>
      <c r="M41" s="108"/>
      <c r="N41" s="108"/>
      <c r="O41" s="54">
        <f>IFERROR(INDEX(リスト!$E$2:$H$10,MATCH(A39,リスト!$D$2:$D$10,0),MATCH($AD$44,リスト!$E$1:$H$1,1)),"")</f>
        <v>38</v>
      </c>
      <c r="P41" s="108"/>
      <c r="Q41" s="108"/>
      <c r="R41" s="108"/>
      <c r="S41" s="109"/>
      <c r="T41" s="111">
        <f>IFERROR(INDEX(リスト!$K$2:$N$10,MATCH(A39,リスト!$J$2:$J$10,0),MATCH($AD$44,リスト!$K$1:$N$1,1)),"")</f>
        <v>6.5</v>
      </c>
      <c r="U41" s="112"/>
      <c r="V41" s="110"/>
      <c r="W41" s="110"/>
      <c r="X41" s="118">
        <f t="shared" si="0"/>
        <v>0</v>
      </c>
      <c r="Y41" s="118"/>
      <c r="Z41" s="118"/>
      <c r="AA41" s="118"/>
      <c r="AC41" s="70" t="s">
        <v>89</v>
      </c>
      <c r="AD41" s="200">
        <f>リスト!R2</f>
        <v>42094</v>
      </c>
      <c r="AE41" s="200"/>
      <c r="AF41" s="200"/>
      <c r="AG41" s="200"/>
      <c r="AH41" s="200"/>
      <c r="AI41" s="70"/>
      <c r="AJ41" s="70"/>
    </row>
    <row r="42" spans="1:36" ht="12.75" customHeight="1" x14ac:dyDescent="0.4">
      <c r="A42" s="57"/>
      <c r="B42" s="105"/>
      <c r="C42" s="142"/>
      <c r="D42" s="113"/>
      <c r="E42" s="113"/>
      <c r="F42" s="113"/>
      <c r="G42" s="113"/>
      <c r="H42" s="113"/>
      <c r="I42" s="66" t="s">
        <v>29</v>
      </c>
      <c r="J42" s="153"/>
      <c r="K42" s="138"/>
      <c r="L42" s="138"/>
      <c r="M42" s="138"/>
      <c r="N42" s="138"/>
      <c r="O42" s="54">
        <f>IFERROR(INDEX(リスト!$E$2:$H$10,MATCH(A39,リスト!$D$2:$D$10,0),MATCH($AD$46,リスト!$E$1:$H$1,1)),"")</f>
        <v>38</v>
      </c>
      <c r="P42" s="138"/>
      <c r="Q42" s="138"/>
      <c r="R42" s="138"/>
      <c r="S42" s="139"/>
      <c r="T42" s="111">
        <f>IFERROR(INDEX(リスト!$K$2:$N$10,MATCH(A39,リスト!$J$2:$J$10,0),MATCH($AD$46,リスト!$K$1:$N$1,1)),"")</f>
        <v>6</v>
      </c>
      <c r="U42" s="112"/>
      <c r="V42" s="110"/>
      <c r="W42" s="110"/>
      <c r="X42" s="140">
        <f t="shared" si="0"/>
        <v>0</v>
      </c>
      <c r="Y42" s="140"/>
      <c r="Z42" s="140"/>
      <c r="AA42" s="140"/>
      <c r="AC42" s="71" t="s">
        <v>102</v>
      </c>
      <c r="AD42" s="172">
        <f>リスト!P3</f>
        <v>42095</v>
      </c>
      <c r="AE42" s="172"/>
      <c r="AF42" s="172"/>
      <c r="AG42" s="172"/>
      <c r="AH42" s="172"/>
      <c r="AI42" s="72" t="s">
        <v>90</v>
      </c>
      <c r="AJ42" s="70"/>
    </row>
    <row r="43" spans="1:36" ht="12.75" customHeight="1" x14ac:dyDescent="0.4">
      <c r="A43" s="53" t="s">
        <v>96</v>
      </c>
      <c r="B43" s="105"/>
      <c r="C43" s="142"/>
      <c r="D43" s="113"/>
      <c r="E43" s="113"/>
      <c r="F43" s="113" t="s">
        <v>47</v>
      </c>
      <c r="G43" s="113"/>
      <c r="H43" s="113"/>
      <c r="I43" s="40" t="s">
        <v>4</v>
      </c>
      <c r="J43" s="134"/>
      <c r="K43" s="114"/>
      <c r="L43" s="114"/>
      <c r="M43" s="114"/>
      <c r="N43" s="114"/>
      <c r="O43" s="54">
        <f>IFERROR(INDEX(リスト!$E$2:$H$10,MATCH(A43,リスト!$D$2:$D$10,0),MATCH($AD$40,リスト!$E$1:$H$1,1)),"")</f>
        <v>21</v>
      </c>
      <c r="P43" s="114"/>
      <c r="Q43" s="114"/>
      <c r="R43" s="114"/>
      <c r="S43" s="115"/>
      <c r="T43" s="111">
        <f>IFERROR(INDEX(リスト!$K$2:$N$10,MATCH(A43,リスト!$J$2:$J$10,0),MATCH($AD$40,リスト!$K$1:$N$1,1)),"")</f>
        <v>7.5</v>
      </c>
      <c r="U43" s="112"/>
      <c r="V43" s="110"/>
      <c r="W43" s="110"/>
      <c r="X43" s="116">
        <f t="shared" si="0"/>
        <v>0</v>
      </c>
      <c r="Y43" s="116"/>
      <c r="Z43" s="116"/>
      <c r="AA43" s="116"/>
      <c r="AC43" s="73"/>
      <c r="AD43" s="172">
        <f>リスト!R3</f>
        <v>43190</v>
      </c>
      <c r="AE43" s="172"/>
      <c r="AF43" s="172"/>
      <c r="AG43" s="172"/>
      <c r="AH43" s="172"/>
      <c r="AI43" s="73"/>
      <c r="AJ43" s="70"/>
    </row>
    <row r="44" spans="1:36" ht="12.75" customHeight="1" x14ac:dyDescent="0.4">
      <c r="A44" s="57"/>
      <c r="B44" s="105"/>
      <c r="C44" s="142"/>
      <c r="D44" s="113"/>
      <c r="E44" s="113"/>
      <c r="F44" s="113"/>
      <c r="G44" s="113"/>
      <c r="H44" s="113"/>
      <c r="I44" s="58" t="s">
        <v>5</v>
      </c>
      <c r="J44" s="136"/>
      <c r="K44" s="106"/>
      <c r="L44" s="106"/>
      <c r="M44" s="106"/>
      <c r="N44" s="106"/>
      <c r="O44" s="54">
        <f>IFERROR(INDEX(リスト!$E$2:$H$10,MATCH(A43,リスト!$D$2:$D$10,0),MATCH($AD$42,リスト!$E$1:$H$1,1)),"")</f>
        <v>22</v>
      </c>
      <c r="P44" s="106"/>
      <c r="Q44" s="106"/>
      <c r="R44" s="106"/>
      <c r="S44" s="107"/>
      <c r="T44" s="111">
        <f>IFERROR(INDEX(リスト!$K$2:$N$10,MATCH(A43,リスト!$J$2:$J$10,0),MATCH($AD$42,リスト!$K$1:$N$1,1)),"")</f>
        <v>6.5</v>
      </c>
      <c r="U44" s="112"/>
      <c r="V44" s="110"/>
      <c r="W44" s="110"/>
      <c r="X44" s="117">
        <f t="shared" si="0"/>
        <v>0</v>
      </c>
      <c r="Y44" s="117"/>
      <c r="Z44" s="117"/>
      <c r="AA44" s="117"/>
      <c r="AC44" s="74" t="s">
        <v>103</v>
      </c>
      <c r="AD44" s="171">
        <f>リスト!P4</f>
        <v>43191</v>
      </c>
      <c r="AE44" s="171"/>
      <c r="AF44" s="171"/>
      <c r="AG44" s="171"/>
      <c r="AH44" s="171"/>
      <c r="AI44" s="75" t="s">
        <v>90</v>
      </c>
      <c r="AJ44" s="70"/>
    </row>
    <row r="45" spans="1:36" ht="12.75" customHeight="1" x14ac:dyDescent="0.4">
      <c r="A45" s="57"/>
      <c r="B45" s="105"/>
      <c r="C45" s="142"/>
      <c r="D45" s="113"/>
      <c r="E45" s="113"/>
      <c r="F45" s="113"/>
      <c r="G45" s="113"/>
      <c r="H45" s="113"/>
      <c r="I45" s="62" t="s">
        <v>6</v>
      </c>
      <c r="J45" s="137"/>
      <c r="K45" s="108"/>
      <c r="L45" s="108"/>
      <c r="M45" s="108"/>
      <c r="N45" s="108"/>
      <c r="O45" s="54">
        <f>IFERROR(INDEX(リスト!$E$2:$H$10,MATCH(A43,リスト!$D$2:$D$10,0),MATCH($AD$44,リスト!$E$1:$H$1,1)),"")</f>
        <v>21</v>
      </c>
      <c r="P45" s="108"/>
      <c r="Q45" s="108"/>
      <c r="R45" s="108"/>
      <c r="S45" s="109"/>
      <c r="T45" s="111">
        <f>IFERROR(INDEX(リスト!$K$2:$N$10,MATCH(A43,リスト!$J$2:$J$10,0),MATCH($AD$44,リスト!$K$1:$N$1,1)),"")</f>
        <v>6.5</v>
      </c>
      <c r="U45" s="112"/>
      <c r="V45" s="110"/>
      <c r="W45" s="110"/>
      <c r="X45" s="118">
        <f t="shared" si="0"/>
        <v>0</v>
      </c>
      <c r="Y45" s="118"/>
      <c r="Z45" s="118"/>
      <c r="AA45" s="118"/>
      <c r="AC45" s="76"/>
      <c r="AD45" s="171">
        <f>リスト!R4</f>
        <v>45382</v>
      </c>
      <c r="AE45" s="171"/>
      <c r="AF45" s="171"/>
      <c r="AG45" s="171"/>
      <c r="AH45" s="171"/>
      <c r="AI45" s="76"/>
      <c r="AJ45" s="70"/>
    </row>
    <row r="46" spans="1:36" ht="12.75" customHeight="1" x14ac:dyDescent="0.4">
      <c r="A46" s="57"/>
      <c r="B46" s="105"/>
      <c r="C46" s="142"/>
      <c r="D46" s="113"/>
      <c r="E46" s="113"/>
      <c r="F46" s="113"/>
      <c r="G46" s="113"/>
      <c r="H46" s="113"/>
      <c r="I46" s="66" t="s">
        <v>29</v>
      </c>
      <c r="J46" s="153"/>
      <c r="K46" s="138"/>
      <c r="L46" s="138"/>
      <c r="M46" s="138"/>
      <c r="N46" s="138"/>
      <c r="O46" s="54">
        <f>IFERROR(INDEX(リスト!$E$2:$H$10,MATCH(A43,リスト!$D$2:$D$10,0),MATCH($AD$46,リスト!$E$1:$H$1,1)),"")</f>
        <v>21</v>
      </c>
      <c r="P46" s="138"/>
      <c r="Q46" s="138"/>
      <c r="R46" s="138"/>
      <c r="S46" s="139"/>
      <c r="T46" s="111">
        <f>IFERROR(INDEX(リスト!$K$2:$N$10,MATCH(A43,リスト!$J$2:$J$10,0),MATCH($AD$46,リスト!$K$1:$N$1,1)),"")</f>
        <v>6</v>
      </c>
      <c r="U46" s="112"/>
      <c r="V46" s="110"/>
      <c r="W46" s="110"/>
      <c r="X46" s="140">
        <f t="shared" si="0"/>
        <v>0</v>
      </c>
      <c r="Y46" s="140"/>
      <c r="Z46" s="140"/>
      <c r="AA46" s="140"/>
      <c r="AC46" s="77" t="s">
        <v>104</v>
      </c>
      <c r="AD46" s="141">
        <f>リスト!P5</f>
        <v>45383</v>
      </c>
      <c r="AE46" s="141"/>
      <c r="AF46" s="141"/>
      <c r="AG46" s="141"/>
      <c r="AH46" s="141"/>
      <c r="AI46" s="78" t="s">
        <v>90</v>
      </c>
      <c r="AJ46" s="70"/>
    </row>
    <row r="47" spans="1:36" ht="12.75" customHeight="1" x14ac:dyDescent="0.4">
      <c r="A47" s="53">
        <v>37</v>
      </c>
      <c r="B47" s="105" t="s">
        <v>48</v>
      </c>
      <c r="C47" s="142"/>
      <c r="D47" s="113" t="s">
        <v>49</v>
      </c>
      <c r="E47" s="113"/>
      <c r="F47" s="113"/>
      <c r="G47" s="113"/>
      <c r="H47" s="113"/>
      <c r="I47" s="40" t="s">
        <v>4</v>
      </c>
      <c r="J47" s="134"/>
      <c r="K47" s="114"/>
      <c r="L47" s="114"/>
      <c r="M47" s="114"/>
      <c r="N47" s="114"/>
      <c r="O47" s="54">
        <f>IFERROR(INDEX(リスト!$E$2:$H$10,MATCH(A47,リスト!$D$2:$D$10,0),MATCH($AD$40,リスト!$E$1:$H$1,1)),"")</f>
        <v>23</v>
      </c>
      <c r="P47" s="114"/>
      <c r="Q47" s="114"/>
      <c r="R47" s="114"/>
      <c r="S47" s="115"/>
      <c r="T47" s="111">
        <f>IFERROR(INDEX(リスト!$K$2:$N$10,MATCH(A47,リスト!$J$2:$J$10,0),MATCH($AD$40,リスト!$K$1:$N$1,1)),"")</f>
        <v>19</v>
      </c>
      <c r="U47" s="112"/>
      <c r="V47" s="110"/>
      <c r="W47" s="110"/>
      <c r="X47" s="116">
        <f t="shared" si="0"/>
        <v>0</v>
      </c>
      <c r="Y47" s="116"/>
      <c r="Z47" s="116"/>
      <c r="AA47" s="116"/>
      <c r="AC47" s="78"/>
      <c r="AD47" s="141"/>
      <c r="AE47" s="141"/>
      <c r="AF47" s="141"/>
      <c r="AG47" s="141"/>
      <c r="AH47" s="141"/>
      <c r="AI47" s="78"/>
      <c r="AJ47" s="70"/>
    </row>
    <row r="48" spans="1:36" ht="12.75" customHeight="1" x14ac:dyDescent="0.4">
      <c r="A48" s="57"/>
      <c r="B48" s="105"/>
      <c r="C48" s="142"/>
      <c r="D48" s="113"/>
      <c r="E48" s="113"/>
      <c r="F48" s="113"/>
      <c r="G48" s="113"/>
      <c r="H48" s="113"/>
      <c r="I48" s="58" t="s">
        <v>5</v>
      </c>
      <c r="J48" s="136"/>
      <c r="K48" s="106"/>
      <c r="L48" s="106"/>
      <c r="M48" s="106"/>
      <c r="N48" s="106"/>
      <c r="O48" s="54">
        <f>IFERROR(INDEX(リスト!$E$2:$H$10,MATCH(A47,リスト!$D$2:$D$10,0),MATCH($AD$42,リスト!$E$1:$H$1,1)),"")</f>
        <v>24</v>
      </c>
      <c r="P48" s="106"/>
      <c r="Q48" s="106"/>
      <c r="R48" s="106"/>
      <c r="S48" s="107"/>
      <c r="T48" s="111">
        <f>IFERROR(INDEX(リスト!$K$2:$N$10,MATCH(A47,リスト!$J$2:$J$10,0),MATCH($AD$42,リスト!$K$1:$N$1,1)),"")</f>
        <v>17</v>
      </c>
      <c r="U48" s="112"/>
      <c r="V48" s="110"/>
      <c r="W48" s="110"/>
      <c r="X48" s="117">
        <f t="shared" si="0"/>
        <v>0</v>
      </c>
      <c r="Y48" s="117"/>
      <c r="Z48" s="117"/>
      <c r="AA48" s="117"/>
    </row>
    <row r="49" spans="1:53" ht="12.75" customHeight="1" x14ac:dyDescent="0.4">
      <c r="A49" s="57"/>
      <c r="B49" s="105"/>
      <c r="C49" s="142"/>
      <c r="D49" s="113"/>
      <c r="E49" s="113"/>
      <c r="F49" s="113"/>
      <c r="G49" s="113"/>
      <c r="H49" s="113"/>
      <c r="I49" s="62" t="s">
        <v>6</v>
      </c>
      <c r="J49" s="137"/>
      <c r="K49" s="108"/>
      <c r="L49" s="108"/>
      <c r="M49" s="108"/>
      <c r="N49" s="108"/>
      <c r="O49" s="54">
        <f>IFERROR(INDEX(リスト!$E$2:$H$10,MATCH(A47,リスト!$D$2:$D$10,0),MATCH($AD$44,リスト!$E$1:$H$1,1)),"")</f>
        <v>24</v>
      </c>
      <c r="P49" s="108"/>
      <c r="Q49" s="108"/>
      <c r="R49" s="108"/>
      <c r="S49" s="109"/>
      <c r="T49" s="111">
        <f>IFERROR(INDEX(リスト!$K$2:$N$10,MATCH(A47,リスト!$J$2:$J$10,0),MATCH($AD$44,リスト!$K$1:$N$1,1)),"")</f>
        <v>15</v>
      </c>
      <c r="U49" s="112"/>
      <c r="V49" s="110"/>
      <c r="W49" s="110"/>
      <c r="X49" s="118">
        <f t="shared" si="0"/>
        <v>0</v>
      </c>
      <c r="Y49" s="118"/>
      <c r="Z49" s="118"/>
      <c r="AA49" s="118"/>
      <c r="AB49" s="135" t="s">
        <v>50</v>
      </c>
      <c r="AC49" s="135"/>
      <c r="AD49" s="135"/>
      <c r="AE49" s="135"/>
      <c r="AF49" s="135"/>
      <c r="AG49" s="135"/>
      <c r="AH49" s="135"/>
    </row>
    <row r="50" spans="1:53" ht="12.75" customHeight="1" x14ac:dyDescent="0.4">
      <c r="A50" s="57"/>
      <c r="B50" s="105"/>
      <c r="C50" s="142"/>
      <c r="D50" s="113"/>
      <c r="E50" s="113"/>
      <c r="F50" s="113"/>
      <c r="G50" s="113"/>
      <c r="H50" s="113"/>
      <c r="I50" s="66" t="s">
        <v>29</v>
      </c>
      <c r="J50" s="153"/>
      <c r="K50" s="138"/>
      <c r="L50" s="138"/>
      <c r="M50" s="138"/>
      <c r="N50" s="138"/>
      <c r="O50" s="54">
        <f>IFERROR(INDEX(リスト!$E$2:$H$10,MATCH(A47,リスト!$D$2:$D$10,0),MATCH($AD$46,リスト!$E$1:$H$1,1)),"")</f>
        <v>23</v>
      </c>
      <c r="P50" s="138"/>
      <c r="Q50" s="138"/>
      <c r="R50" s="138"/>
      <c r="S50" s="139"/>
      <c r="T50" s="111">
        <f>IFERROR(INDEX(リスト!$K$2:$N$10,MATCH(A47,リスト!$J$2:$J$10,0),MATCH($AD$46,リスト!$K$1:$N$1,1)),"")</f>
        <v>15</v>
      </c>
      <c r="U50" s="112"/>
      <c r="V50" s="110"/>
      <c r="W50" s="110"/>
      <c r="X50" s="140">
        <f t="shared" si="0"/>
        <v>0</v>
      </c>
      <c r="Y50" s="140"/>
      <c r="Z50" s="140"/>
      <c r="AA50" s="140"/>
      <c r="AB50" s="135" t="s">
        <v>51</v>
      </c>
      <c r="AC50" s="135"/>
      <c r="AD50" s="135"/>
      <c r="AE50" s="135"/>
      <c r="AF50" s="135"/>
      <c r="AG50" s="135"/>
      <c r="AH50" s="135"/>
    </row>
    <row r="51" spans="1:53" ht="13.5" customHeight="1" x14ac:dyDescent="0.4">
      <c r="B51" s="119" t="s">
        <v>8</v>
      </c>
      <c r="C51" s="119"/>
      <c r="D51" s="119"/>
      <c r="E51" s="119"/>
      <c r="F51" s="119"/>
      <c r="G51" s="119"/>
      <c r="H51" s="119"/>
      <c r="I51" s="120"/>
      <c r="J51" s="181">
        <f>SUM(J15:N50)</f>
        <v>0</v>
      </c>
      <c r="K51" s="180"/>
      <c r="L51" s="180"/>
      <c r="M51" s="180"/>
      <c r="N51" s="180"/>
      <c r="O51" s="79"/>
      <c r="P51" s="180">
        <f>SUM(P15:S50)</f>
        <v>0</v>
      </c>
      <c r="Q51" s="180"/>
      <c r="R51" s="180"/>
      <c r="S51" s="182"/>
      <c r="T51" s="184"/>
      <c r="U51" s="183"/>
      <c r="V51" s="183"/>
      <c r="W51" s="183"/>
      <c r="X51" s="180">
        <f>SUM(X15:AA50)</f>
        <v>0</v>
      </c>
      <c r="Y51" s="180"/>
      <c r="Z51" s="180"/>
      <c r="AA51" s="180"/>
    </row>
    <row r="52" spans="1:53" ht="13.5" customHeight="1" x14ac:dyDescent="0.4">
      <c r="B52" s="119" t="s">
        <v>52</v>
      </c>
      <c r="C52" s="119"/>
      <c r="D52" s="119"/>
      <c r="E52" s="119"/>
      <c r="F52" s="119"/>
      <c r="G52" s="119"/>
      <c r="H52" s="119"/>
      <c r="I52" s="120"/>
      <c r="J52" s="174">
        <f>COUNTA(J62:M66)</f>
        <v>0</v>
      </c>
      <c r="K52" s="175"/>
      <c r="L52" s="175"/>
      <c r="M52" s="176" t="s">
        <v>53</v>
      </c>
      <c r="N52" s="177"/>
      <c r="O52" s="80"/>
      <c r="P52" s="81" t="s">
        <v>54</v>
      </c>
      <c r="Q52" s="126"/>
      <c r="R52" s="126"/>
      <c r="S52" s="127"/>
      <c r="T52" s="123"/>
      <c r="U52" s="121"/>
      <c r="V52" s="178"/>
      <c r="W52" s="179"/>
      <c r="X52" s="180">
        <f>IF(V52="",ROUNDDOWN(Q52*T52,0),ROUNDDOWN(Q52*V52,0))</f>
        <v>0</v>
      </c>
      <c r="Y52" s="180"/>
      <c r="Z52" s="180"/>
      <c r="AA52" s="180"/>
      <c r="AC52" s="192" t="s">
        <v>55</v>
      </c>
      <c r="AD52" s="193"/>
      <c r="AE52" s="193"/>
      <c r="AF52" s="193"/>
      <c r="AG52" s="194"/>
    </row>
    <row r="53" spans="1:53" ht="13.5" customHeight="1" x14ac:dyDescent="0.4">
      <c r="B53" s="119"/>
      <c r="C53" s="119"/>
      <c r="D53" s="119"/>
      <c r="E53" s="119"/>
      <c r="F53" s="119"/>
      <c r="G53" s="119"/>
      <c r="H53" s="119"/>
      <c r="I53" s="120"/>
      <c r="J53" s="174"/>
      <c r="K53" s="175"/>
      <c r="L53" s="175"/>
      <c r="M53" s="176"/>
      <c r="N53" s="177"/>
      <c r="O53" s="80" t="str">
        <f>LEFT(AF18,2)</f>
        <v/>
      </c>
      <c r="P53" s="81"/>
      <c r="Q53" s="124"/>
      <c r="R53" s="124"/>
      <c r="S53" s="125"/>
      <c r="T53" s="121" t="str" cm="1">
        <f t="array" ref="T53">IFERROR(_xlfn.IFS(O53=B15,T18,O53=B19,T22,O53=B23,T26,O53=B27,T30,O53=B31,T34,O53=B35,T38,O53=B39,T42,O53=B47,T50),"")</f>
        <v/>
      </c>
      <c r="U53" s="122"/>
      <c r="V53" s="195" t="str" cm="1">
        <f t="array" ref="V53">IFERROR(_xlfn.IFS(O53=B15,V18,O53=B19,V22,O53=B23,V26,O53=B27,V30,O53=B31,V34,O53=B35,V38,O53=B39,V42,O53=B47,V50),"")</f>
        <v/>
      </c>
      <c r="W53" s="196"/>
      <c r="X53" s="180" t="str">
        <f>IFERROR(IF(V53="",ROUNDDOWN(Q53*T53,0),ROUNDDOWN(Q53*V53,0)),"")</f>
        <v/>
      </c>
      <c r="Y53" s="180"/>
      <c r="Z53" s="180"/>
      <c r="AA53" s="180"/>
      <c r="AC53" s="128"/>
      <c r="AD53" s="129"/>
      <c r="AE53" s="129"/>
      <c r="AF53" s="129"/>
      <c r="AG53" s="129"/>
      <c r="AH53" s="130"/>
    </row>
    <row r="54" spans="1:53" ht="7.5" customHeight="1" x14ac:dyDescent="0.4">
      <c r="B54" s="119" t="s">
        <v>56</v>
      </c>
      <c r="C54" s="119"/>
      <c r="D54" s="119"/>
      <c r="E54" s="119"/>
      <c r="F54" s="119"/>
      <c r="G54" s="119"/>
      <c r="H54" s="119"/>
      <c r="I54" s="120"/>
      <c r="J54" s="198"/>
      <c r="K54" s="183"/>
      <c r="L54" s="183"/>
      <c r="M54" s="183"/>
      <c r="N54" s="183"/>
      <c r="O54" s="79"/>
      <c r="P54" s="183"/>
      <c r="Q54" s="183"/>
      <c r="R54" s="183"/>
      <c r="S54" s="199"/>
      <c r="T54" s="184"/>
      <c r="U54" s="183"/>
      <c r="V54" s="183"/>
      <c r="W54" s="183"/>
      <c r="X54" s="197">
        <f>ROUNDDOWN(SUM(X51:AA53),0)</f>
        <v>0</v>
      </c>
      <c r="Y54" s="197"/>
      <c r="Z54" s="197"/>
      <c r="AA54" s="197"/>
      <c r="AC54" s="131"/>
      <c r="AD54" s="132"/>
      <c r="AE54" s="132"/>
      <c r="AF54" s="132"/>
      <c r="AG54" s="132"/>
      <c r="AH54" s="133"/>
    </row>
    <row r="55" spans="1:53" ht="7.5" customHeight="1" x14ac:dyDescent="0.4">
      <c r="B55" s="119"/>
      <c r="C55" s="119"/>
      <c r="D55" s="119"/>
      <c r="E55" s="119"/>
      <c r="F55" s="119"/>
      <c r="G55" s="119"/>
      <c r="H55" s="119"/>
      <c r="I55" s="120"/>
      <c r="J55" s="198"/>
      <c r="K55" s="183"/>
      <c r="L55" s="183"/>
      <c r="M55" s="183"/>
      <c r="N55" s="183"/>
      <c r="O55" s="79"/>
      <c r="P55" s="183"/>
      <c r="Q55" s="183"/>
      <c r="R55" s="183"/>
      <c r="S55" s="199"/>
      <c r="T55" s="184"/>
      <c r="U55" s="183"/>
      <c r="V55" s="183"/>
      <c r="W55" s="183"/>
      <c r="X55" s="197"/>
      <c r="Y55" s="197"/>
      <c r="Z55" s="197"/>
      <c r="AA55" s="197"/>
    </row>
    <row r="56" spans="1:53" ht="13.5" customHeight="1" x14ac:dyDescent="0.4">
      <c r="B56" s="119" t="s">
        <v>57</v>
      </c>
      <c r="C56" s="119"/>
      <c r="D56" s="119"/>
      <c r="E56" s="119"/>
      <c r="F56" s="119"/>
      <c r="G56" s="119"/>
      <c r="H56" s="119"/>
      <c r="I56" s="120"/>
      <c r="J56" s="186"/>
      <c r="K56" s="187"/>
      <c r="L56" s="187"/>
      <c r="M56" s="187"/>
      <c r="N56" s="187"/>
      <c r="O56" s="82"/>
      <c r="P56" s="188">
        <f>SUM(P15:S50)</f>
        <v>0</v>
      </c>
      <c r="Q56" s="188"/>
      <c r="R56" s="188"/>
      <c r="S56" s="189"/>
      <c r="T56" s="112">
        <v>0.02</v>
      </c>
      <c r="U56" s="191"/>
      <c r="V56" s="183"/>
      <c r="W56" s="183"/>
      <c r="X56" s="180">
        <f>ROUNDDOWN(P56*T56,0)</f>
        <v>0</v>
      </c>
      <c r="Y56" s="180"/>
      <c r="Z56" s="180"/>
      <c r="AA56" s="180"/>
    </row>
    <row r="57" spans="1:53" ht="4.5" customHeight="1" x14ac:dyDescent="0.4"/>
    <row r="58" spans="1:53" ht="10.9" customHeight="1" x14ac:dyDescent="0.4">
      <c r="B58" s="232" t="s">
        <v>62</v>
      </c>
      <c r="C58" s="233"/>
      <c r="D58" s="233"/>
      <c r="E58" s="83"/>
      <c r="F58" s="228" t="s">
        <v>107</v>
      </c>
      <c r="G58" s="228"/>
      <c r="H58" s="228"/>
      <c r="I58" s="228"/>
      <c r="J58" s="230" t="s">
        <v>58</v>
      </c>
      <c r="K58" s="230"/>
      <c r="L58" s="230"/>
      <c r="M58" s="230"/>
      <c r="N58" s="234" t="s">
        <v>62</v>
      </c>
      <c r="O58" s="235"/>
      <c r="P58" s="235"/>
      <c r="Q58" s="84"/>
      <c r="R58" s="226" t="s">
        <v>108</v>
      </c>
      <c r="S58" s="226"/>
      <c r="T58" s="226"/>
      <c r="U58" s="227"/>
      <c r="W58" s="236" t="s">
        <v>60</v>
      </c>
      <c r="X58" s="236"/>
      <c r="Y58" s="236"/>
      <c r="Z58" s="236"/>
      <c r="AA58" s="236"/>
      <c r="AB58" s="236"/>
      <c r="AC58" s="236"/>
      <c r="AD58" s="236"/>
      <c r="AE58" s="236"/>
      <c r="AF58" s="236"/>
      <c r="AG58" s="236"/>
      <c r="AH58" s="236"/>
      <c r="AI58" s="236"/>
    </row>
    <row r="59" spans="1:53" ht="6.6" customHeight="1" x14ac:dyDescent="0.4">
      <c r="B59" s="230" t="s">
        <v>59</v>
      </c>
      <c r="C59" s="230"/>
      <c r="D59" s="230"/>
      <c r="E59" s="230" t="s">
        <v>105</v>
      </c>
      <c r="F59" s="230" t="s">
        <v>106</v>
      </c>
      <c r="G59" s="230"/>
      <c r="H59" s="230"/>
      <c r="I59" s="230"/>
      <c r="J59" s="230"/>
      <c r="K59" s="230"/>
      <c r="L59" s="230"/>
      <c r="M59" s="230"/>
      <c r="N59" s="230" t="s">
        <v>109</v>
      </c>
      <c r="O59" s="230"/>
      <c r="P59" s="230"/>
      <c r="Q59" s="230" t="s">
        <v>105</v>
      </c>
      <c r="R59" s="230" t="s">
        <v>106</v>
      </c>
      <c r="S59" s="230"/>
      <c r="T59" s="230"/>
      <c r="U59" s="230"/>
      <c r="W59" s="236"/>
      <c r="X59" s="236"/>
      <c r="Y59" s="236"/>
      <c r="Z59" s="236"/>
      <c r="AA59" s="236"/>
      <c r="AB59" s="236"/>
      <c r="AC59" s="236"/>
      <c r="AD59" s="236"/>
      <c r="AE59" s="236"/>
      <c r="AF59" s="236"/>
      <c r="AG59" s="236"/>
      <c r="AH59" s="236"/>
      <c r="AI59" s="236"/>
      <c r="BA59" s="45"/>
    </row>
    <row r="60" spans="1:53" ht="6.6" customHeight="1" x14ac:dyDescent="0.4">
      <c r="B60" s="230"/>
      <c r="C60" s="230"/>
      <c r="D60" s="230"/>
      <c r="E60" s="230"/>
      <c r="F60" s="230"/>
      <c r="G60" s="230"/>
      <c r="H60" s="230"/>
      <c r="I60" s="230"/>
      <c r="J60" s="230"/>
      <c r="K60" s="230"/>
      <c r="L60" s="230"/>
      <c r="M60" s="230"/>
      <c r="N60" s="230"/>
      <c r="O60" s="230"/>
      <c r="P60" s="230"/>
      <c r="Q60" s="230"/>
      <c r="R60" s="230"/>
      <c r="S60" s="230"/>
      <c r="T60" s="230"/>
      <c r="U60" s="230"/>
      <c r="W60" s="236"/>
      <c r="X60" s="236"/>
      <c r="Y60" s="236"/>
      <c r="Z60" s="236"/>
      <c r="AA60" s="236"/>
      <c r="AB60" s="236"/>
      <c r="AC60" s="236"/>
      <c r="AD60" s="236"/>
      <c r="AE60" s="236"/>
      <c r="AF60" s="236"/>
      <c r="AG60" s="236"/>
      <c r="AH60" s="236"/>
      <c r="AI60" s="236"/>
      <c r="BA60" s="45"/>
    </row>
    <row r="61" spans="1:53" ht="18.75" customHeight="1" x14ac:dyDescent="0.4">
      <c r="B61" s="231" t="s">
        <v>7</v>
      </c>
      <c r="C61" s="231"/>
      <c r="D61" s="231"/>
      <c r="E61" s="97"/>
      <c r="F61" s="229" t="s">
        <v>76</v>
      </c>
      <c r="G61" s="229"/>
      <c r="H61" s="229"/>
      <c r="I61" s="229"/>
      <c r="J61" s="237"/>
      <c r="K61" s="237"/>
      <c r="L61" s="237"/>
      <c r="M61" s="237"/>
      <c r="N61" s="231" t="s">
        <v>7</v>
      </c>
      <c r="O61" s="231"/>
      <c r="P61" s="231"/>
      <c r="Q61" s="97"/>
      <c r="R61" s="229" t="s">
        <v>76</v>
      </c>
      <c r="S61" s="229"/>
      <c r="T61" s="229"/>
      <c r="U61" s="229"/>
    </row>
    <row r="62" spans="1:53" ht="18.75" customHeight="1" x14ac:dyDescent="0.4">
      <c r="B62" s="103"/>
      <c r="C62" s="103"/>
      <c r="D62" s="103"/>
      <c r="E62" s="98"/>
      <c r="F62" s="103"/>
      <c r="G62" s="103"/>
      <c r="H62" s="103"/>
      <c r="I62" s="103"/>
      <c r="J62" s="104"/>
      <c r="K62" s="104"/>
      <c r="L62" s="104"/>
      <c r="M62" s="104"/>
      <c r="N62" s="103"/>
      <c r="O62" s="103"/>
      <c r="P62" s="103"/>
      <c r="Q62" s="98"/>
      <c r="R62" s="103"/>
      <c r="S62" s="103"/>
      <c r="T62" s="103"/>
      <c r="U62" s="103"/>
      <c r="X62" s="36"/>
      <c r="Y62" s="90"/>
      <c r="Z62" s="9"/>
      <c r="AA62" s="90"/>
      <c r="AB62" s="9"/>
      <c r="AC62" s="90"/>
      <c r="AD62" s="9"/>
    </row>
    <row r="63" spans="1:53" ht="18.75" customHeight="1" x14ac:dyDescent="0.4">
      <c r="B63" s="103"/>
      <c r="C63" s="103"/>
      <c r="D63" s="103"/>
      <c r="E63" s="98"/>
      <c r="F63" s="103"/>
      <c r="G63" s="103"/>
      <c r="H63" s="103"/>
      <c r="I63" s="103"/>
      <c r="J63" s="104"/>
      <c r="K63" s="104"/>
      <c r="L63" s="104"/>
      <c r="M63" s="104"/>
      <c r="N63" s="103"/>
      <c r="O63" s="103"/>
      <c r="P63" s="103"/>
      <c r="Q63" s="98"/>
      <c r="R63" s="103"/>
      <c r="S63" s="103"/>
      <c r="T63" s="103"/>
      <c r="U63" s="103"/>
    </row>
    <row r="64" spans="1:53" ht="18.75" customHeight="1" x14ac:dyDescent="0.4">
      <c r="B64" s="103"/>
      <c r="C64" s="103"/>
      <c r="D64" s="103"/>
      <c r="E64" s="98"/>
      <c r="F64" s="103"/>
      <c r="G64" s="103"/>
      <c r="H64" s="103"/>
      <c r="I64" s="103"/>
      <c r="J64" s="104"/>
      <c r="K64" s="104"/>
      <c r="L64" s="104"/>
      <c r="M64" s="104"/>
      <c r="N64" s="103"/>
      <c r="O64" s="103"/>
      <c r="P64" s="103"/>
      <c r="Q64" s="98"/>
      <c r="R64" s="103"/>
      <c r="S64" s="103"/>
      <c r="T64" s="103"/>
      <c r="U64" s="103"/>
      <c r="AA64" s="36" t="s">
        <v>71</v>
      </c>
      <c r="AB64" s="173"/>
      <c r="AC64" s="173"/>
      <c r="AD64" s="173"/>
      <c r="AE64" s="173"/>
      <c r="AF64" s="173"/>
      <c r="AG64" s="173"/>
      <c r="AH64" s="173"/>
      <c r="AI64" s="173"/>
    </row>
    <row r="65" spans="2:35" ht="18.75" customHeight="1" x14ac:dyDescent="0.4">
      <c r="B65" s="103"/>
      <c r="C65" s="103"/>
      <c r="D65" s="103"/>
      <c r="E65" s="98"/>
      <c r="F65" s="103"/>
      <c r="G65" s="103"/>
      <c r="H65" s="103"/>
      <c r="I65" s="103"/>
      <c r="J65" s="104"/>
      <c r="K65" s="104"/>
      <c r="L65" s="104"/>
      <c r="M65" s="104"/>
      <c r="N65" s="103"/>
      <c r="O65" s="103"/>
      <c r="P65" s="103"/>
      <c r="Q65" s="98"/>
      <c r="R65" s="103"/>
      <c r="S65" s="103"/>
      <c r="T65" s="103"/>
      <c r="U65" s="103"/>
      <c r="AB65" s="173"/>
      <c r="AC65" s="173"/>
      <c r="AD65" s="173"/>
      <c r="AE65" s="173"/>
      <c r="AF65" s="173"/>
      <c r="AG65" s="173"/>
      <c r="AH65" s="173"/>
      <c r="AI65" s="173"/>
    </row>
    <row r="66" spans="2:35" ht="18.75" customHeight="1" x14ac:dyDescent="0.4">
      <c r="B66" s="103"/>
      <c r="C66" s="103"/>
      <c r="D66" s="103"/>
      <c r="E66" s="98"/>
      <c r="F66" s="103"/>
      <c r="G66" s="103"/>
      <c r="H66" s="103"/>
      <c r="I66" s="103"/>
      <c r="J66" s="104"/>
      <c r="K66" s="104"/>
      <c r="L66" s="104"/>
      <c r="M66" s="104"/>
      <c r="N66" s="103"/>
      <c r="O66" s="103"/>
      <c r="P66" s="103"/>
      <c r="Q66" s="98"/>
      <c r="R66" s="103"/>
      <c r="S66" s="103"/>
      <c r="T66" s="103"/>
      <c r="U66" s="103"/>
      <c r="AA66" s="85"/>
      <c r="AB66" s="85"/>
      <c r="AC66" s="86" t="s">
        <v>83</v>
      </c>
      <c r="AD66" s="190"/>
      <c r="AE66" s="190"/>
      <c r="AF66" s="190"/>
      <c r="AG66" s="190"/>
      <c r="AH66" s="190"/>
      <c r="AI66" s="190"/>
    </row>
    <row r="67" spans="2:35" ht="10.9" customHeight="1" x14ac:dyDescent="0.4">
      <c r="B67" s="223" t="s">
        <v>111</v>
      </c>
      <c r="C67" s="224"/>
      <c r="D67" s="224"/>
      <c r="E67" s="224"/>
      <c r="F67" s="224"/>
      <c r="G67" s="224"/>
      <c r="H67" s="224"/>
      <c r="I67" s="224"/>
      <c r="J67" s="224"/>
      <c r="K67" s="224"/>
      <c r="L67" s="224"/>
      <c r="M67" s="224"/>
      <c r="N67" s="224"/>
      <c r="O67" s="224"/>
      <c r="P67" s="224"/>
      <c r="Q67" s="224"/>
      <c r="R67" s="224"/>
      <c r="S67" s="224"/>
      <c r="T67" s="224"/>
      <c r="U67" s="224"/>
      <c r="AC67" s="36"/>
      <c r="AD67" s="87"/>
      <c r="AE67" s="87"/>
      <c r="AF67" s="87"/>
      <c r="AG67" s="87"/>
      <c r="AH67" s="87"/>
      <c r="AI67" s="87"/>
    </row>
    <row r="68" spans="2:35" ht="10.9" customHeight="1" x14ac:dyDescent="0.4">
      <c r="B68" s="225"/>
      <c r="C68" s="225"/>
      <c r="D68" s="225"/>
      <c r="E68" s="225"/>
      <c r="F68" s="225"/>
      <c r="G68" s="225"/>
      <c r="H68" s="225"/>
      <c r="I68" s="225"/>
      <c r="J68" s="225"/>
      <c r="K68" s="225"/>
      <c r="L68" s="225"/>
      <c r="M68" s="225"/>
      <c r="N68" s="225"/>
      <c r="O68" s="225"/>
      <c r="P68" s="225"/>
      <c r="Q68" s="225"/>
      <c r="R68" s="225"/>
      <c r="S68" s="225"/>
      <c r="T68" s="225"/>
      <c r="U68" s="225"/>
      <c r="AC68" s="36"/>
      <c r="AD68" s="87"/>
      <c r="AE68" s="87"/>
      <c r="AF68" s="87"/>
      <c r="AG68" s="87"/>
      <c r="AH68" s="87"/>
      <c r="AI68" s="87"/>
    </row>
    <row r="69" spans="2:35" s="17" customFormat="1" ht="10.9" customHeight="1" x14ac:dyDescent="0.4">
      <c r="B69" s="225"/>
      <c r="C69" s="225"/>
      <c r="D69" s="225"/>
      <c r="E69" s="225"/>
      <c r="F69" s="225"/>
      <c r="G69" s="225"/>
      <c r="H69" s="225"/>
      <c r="I69" s="225"/>
      <c r="J69" s="225"/>
      <c r="K69" s="225"/>
      <c r="L69" s="225"/>
      <c r="M69" s="225"/>
      <c r="N69" s="225"/>
      <c r="O69" s="225"/>
      <c r="P69" s="225"/>
      <c r="Q69" s="225"/>
      <c r="R69" s="225"/>
      <c r="S69" s="225"/>
      <c r="T69" s="225"/>
      <c r="U69" s="225"/>
      <c r="W69" s="185" t="s">
        <v>9</v>
      </c>
      <c r="X69" s="185"/>
      <c r="Y69" s="88" t="s">
        <v>87</v>
      </c>
      <c r="Z69" s="88"/>
      <c r="AA69" s="88"/>
      <c r="AB69" s="88"/>
      <c r="AC69" s="88"/>
      <c r="AD69" s="88"/>
      <c r="AE69" s="88"/>
      <c r="AF69" s="88"/>
      <c r="AG69" s="88"/>
      <c r="AH69" s="89"/>
    </row>
    <row r="70" spans="2:35" s="17" customFormat="1" ht="12" customHeight="1" x14ac:dyDescent="0.4">
      <c r="U70" s="8"/>
    </row>
    <row r="71" spans="2:35" s="17" customFormat="1" ht="12" customHeight="1" x14ac:dyDescent="0.4">
      <c r="U71" s="8"/>
      <c r="V71" s="8"/>
    </row>
    <row r="72" spans="2:35" s="17" customFormat="1" ht="12" customHeight="1" x14ac:dyDescent="0.4"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</row>
    <row r="73" spans="2:35" s="17" customFormat="1" ht="4.5" customHeight="1" x14ac:dyDescent="0.4"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2:35" s="17" customFormat="1" ht="12" customHeight="1" x14ac:dyDescent="0.4"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</row>
  </sheetData>
  <sheetProtection selectLockedCells="1"/>
  <mergeCells count="329">
    <mergeCell ref="N61:P61"/>
    <mergeCell ref="R61:U61"/>
    <mergeCell ref="N62:P62"/>
    <mergeCell ref="R62:U62"/>
    <mergeCell ref="N63:P63"/>
    <mergeCell ref="R63:U63"/>
    <mergeCell ref="R59:U60"/>
    <mergeCell ref="B67:U69"/>
    <mergeCell ref="R58:U58"/>
    <mergeCell ref="F58:I58"/>
    <mergeCell ref="F65:I65"/>
    <mergeCell ref="F62:I62"/>
    <mergeCell ref="F63:I63"/>
    <mergeCell ref="F64:I64"/>
    <mergeCell ref="F61:I61"/>
    <mergeCell ref="Q59:Q60"/>
    <mergeCell ref="J58:M60"/>
    <mergeCell ref="B61:D61"/>
    <mergeCell ref="B59:D60"/>
    <mergeCell ref="B65:D65"/>
    <mergeCell ref="B64:D64"/>
    <mergeCell ref="B63:D63"/>
    <mergeCell ref="B62:D62"/>
    <mergeCell ref="E59:E60"/>
    <mergeCell ref="B58:D58"/>
    <mergeCell ref="N58:P58"/>
    <mergeCell ref="J61:M61"/>
    <mergeCell ref="J62:M62"/>
    <mergeCell ref="J63:M63"/>
    <mergeCell ref="F59:I60"/>
    <mergeCell ref="N59:P60"/>
    <mergeCell ref="AH1:AI1"/>
    <mergeCell ref="W7:X7"/>
    <mergeCell ref="AE7:AG7"/>
    <mergeCell ref="P8:Q8"/>
    <mergeCell ref="M10:Q10"/>
    <mergeCell ref="V12:W13"/>
    <mergeCell ref="X4:AI5"/>
    <mergeCell ref="X2:AI3"/>
    <mergeCell ref="T2:W5"/>
    <mergeCell ref="O12:O13"/>
    <mergeCell ref="P12:S13"/>
    <mergeCell ref="X12:AA13"/>
    <mergeCell ref="T12:U13"/>
    <mergeCell ref="Y7:AD7"/>
    <mergeCell ref="AF1:AG1"/>
    <mergeCell ref="E4:Q4"/>
    <mergeCell ref="I2:J2"/>
    <mergeCell ref="T7:U7"/>
    <mergeCell ref="C12:H13"/>
    <mergeCell ref="I12:I13"/>
    <mergeCell ref="J12:N13"/>
    <mergeCell ref="F2:G2"/>
    <mergeCell ref="X25:AA25"/>
    <mergeCell ref="P24:S24"/>
    <mergeCell ref="V24:W24"/>
    <mergeCell ref="V14:W14"/>
    <mergeCell ref="X15:AA15"/>
    <mergeCell ref="J16:N16"/>
    <mergeCell ref="P16:S16"/>
    <mergeCell ref="V16:W16"/>
    <mergeCell ref="X16:AA16"/>
    <mergeCell ref="X20:AA20"/>
    <mergeCell ref="T14:U14"/>
    <mergeCell ref="J15:N15"/>
    <mergeCell ref="P15:S15"/>
    <mergeCell ref="V15:W15"/>
    <mergeCell ref="J20:N20"/>
    <mergeCell ref="T15:U15"/>
    <mergeCell ref="T23:U23"/>
    <mergeCell ref="T24:U24"/>
    <mergeCell ref="T25:U25"/>
    <mergeCell ref="T26:U26"/>
    <mergeCell ref="V18:W18"/>
    <mergeCell ref="V37:W37"/>
    <mergeCell ref="D19:H22"/>
    <mergeCell ref="J18:N18"/>
    <mergeCell ref="P18:S18"/>
    <mergeCell ref="V22:W22"/>
    <mergeCell ref="T18:U18"/>
    <mergeCell ref="T19:U19"/>
    <mergeCell ref="T20:U20"/>
    <mergeCell ref="V26:W26"/>
    <mergeCell ref="V27:W27"/>
    <mergeCell ref="D15:H18"/>
    <mergeCell ref="J25:N25"/>
    <mergeCell ref="P25:S25"/>
    <mergeCell ref="V25:W25"/>
    <mergeCell ref="V36:W36"/>
    <mergeCell ref="X26:AA26"/>
    <mergeCell ref="D31:H34"/>
    <mergeCell ref="X18:AA18"/>
    <mergeCell ref="J17:N17"/>
    <mergeCell ref="P17:S17"/>
    <mergeCell ref="V17:W17"/>
    <mergeCell ref="V19:W19"/>
    <mergeCell ref="X19:AA19"/>
    <mergeCell ref="P20:S20"/>
    <mergeCell ref="V20:W20"/>
    <mergeCell ref="J30:N30"/>
    <mergeCell ref="P30:S30"/>
    <mergeCell ref="V30:W30"/>
    <mergeCell ref="X30:AA30"/>
    <mergeCell ref="J28:N28"/>
    <mergeCell ref="P28:S28"/>
    <mergeCell ref="V28:W28"/>
    <mergeCell ref="T31:U31"/>
    <mergeCell ref="P27:S27"/>
    <mergeCell ref="X28:AA28"/>
    <mergeCell ref="J29:N29"/>
    <mergeCell ref="P29:S29"/>
    <mergeCell ref="V29:W29"/>
    <mergeCell ref="V34:W34"/>
    <mergeCell ref="J33:N33"/>
    <mergeCell ref="P33:S33"/>
    <mergeCell ref="V33:W33"/>
    <mergeCell ref="T33:U33"/>
    <mergeCell ref="T34:U34"/>
    <mergeCell ref="P34:S34"/>
    <mergeCell ref="P40:S40"/>
    <mergeCell ref="V40:W40"/>
    <mergeCell ref="X27:AA27"/>
    <mergeCell ref="J32:N32"/>
    <mergeCell ref="P32:S32"/>
    <mergeCell ref="V32:W32"/>
    <mergeCell ref="X32:AA32"/>
    <mergeCell ref="X33:AA33"/>
    <mergeCell ref="T32:U32"/>
    <mergeCell ref="P31:S31"/>
    <mergeCell ref="V31:W31"/>
    <mergeCell ref="X31:AA31"/>
    <mergeCell ref="T28:U28"/>
    <mergeCell ref="T29:U29"/>
    <mergeCell ref="T30:U30"/>
    <mergeCell ref="T27:U27"/>
    <mergeCell ref="D35:H38"/>
    <mergeCell ref="J38:N38"/>
    <mergeCell ref="P38:S38"/>
    <mergeCell ref="V39:W39"/>
    <mergeCell ref="X39:AA39"/>
    <mergeCell ref="J41:N41"/>
    <mergeCell ref="P41:S41"/>
    <mergeCell ref="V35:W35"/>
    <mergeCell ref="X36:AA36"/>
    <mergeCell ref="J35:N35"/>
    <mergeCell ref="V41:W41"/>
    <mergeCell ref="X41:AA41"/>
    <mergeCell ref="T37:U37"/>
    <mergeCell ref="D47:H50"/>
    <mergeCell ref="AD42:AH42"/>
    <mergeCell ref="AD41:AH41"/>
    <mergeCell ref="AD40:AH40"/>
    <mergeCell ref="J39:N39"/>
    <mergeCell ref="P39:S39"/>
    <mergeCell ref="X42:AA42"/>
    <mergeCell ref="AB49:AH49"/>
    <mergeCell ref="J50:N50"/>
    <mergeCell ref="W69:X69"/>
    <mergeCell ref="J56:N56"/>
    <mergeCell ref="P56:S56"/>
    <mergeCell ref="P35:S35"/>
    <mergeCell ref="T35:U35"/>
    <mergeCell ref="T36:U36"/>
    <mergeCell ref="J45:N45"/>
    <mergeCell ref="AD66:AI66"/>
    <mergeCell ref="X56:AA56"/>
    <mergeCell ref="T56:U56"/>
    <mergeCell ref="T43:U43"/>
    <mergeCell ref="T44:U44"/>
    <mergeCell ref="T45:U45"/>
    <mergeCell ref="T47:U47"/>
    <mergeCell ref="T48:U48"/>
    <mergeCell ref="T49:U49"/>
    <mergeCell ref="T50:U50"/>
    <mergeCell ref="V54:W54"/>
    <mergeCell ref="T54:U54"/>
    <mergeCell ref="T55:U55"/>
    <mergeCell ref="AC52:AG52"/>
    <mergeCell ref="V53:W53"/>
    <mergeCell ref="X53:AA53"/>
    <mergeCell ref="X54:AA55"/>
    <mergeCell ref="AB65:AI65"/>
    <mergeCell ref="AB64:AI64"/>
    <mergeCell ref="J52:L53"/>
    <mergeCell ref="M52:N53"/>
    <mergeCell ref="V52:W52"/>
    <mergeCell ref="X52:AA52"/>
    <mergeCell ref="J51:N51"/>
    <mergeCell ref="P51:S51"/>
    <mergeCell ref="V51:W51"/>
    <mergeCell ref="T51:U51"/>
    <mergeCell ref="V55:W55"/>
    <mergeCell ref="X51:AA51"/>
    <mergeCell ref="V56:W56"/>
    <mergeCell ref="J64:M64"/>
    <mergeCell ref="J65:M65"/>
    <mergeCell ref="N64:P64"/>
    <mergeCell ref="R64:U64"/>
    <mergeCell ref="N65:P65"/>
    <mergeCell ref="R65:U65"/>
    <mergeCell ref="J54:N54"/>
    <mergeCell ref="P54:S54"/>
    <mergeCell ref="J55:N55"/>
    <mergeCell ref="P55:S55"/>
    <mergeCell ref="W58:AI60"/>
    <mergeCell ref="X24:AA24"/>
    <mergeCell ref="V23:W23"/>
    <mergeCell ref="X23:AA23"/>
    <mergeCell ref="J46:N46"/>
    <mergeCell ref="P46:S46"/>
    <mergeCell ref="V46:W46"/>
    <mergeCell ref="X46:AA46"/>
    <mergeCell ref="AD46:AH46"/>
    <mergeCell ref="AD45:AH45"/>
    <mergeCell ref="AD44:AH44"/>
    <mergeCell ref="AD43:AH43"/>
    <mergeCell ref="AB39:AG39"/>
    <mergeCell ref="J40:N40"/>
    <mergeCell ref="X40:AA40"/>
    <mergeCell ref="V38:W38"/>
    <mergeCell ref="X38:AA38"/>
    <mergeCell ref="J43:N43"/>
    <mergeCell ref="P43:S43"/>
    <mergeCell ref="X37:AA37"/>
    <mergeCell ref="X35:AA35"/>
    <mergeCell ref="T38:U38"/>
    <mergeCell ref="T42:U42"/>
    <mergeCell ref="X29:AA29"/>
    <mergeCell ref="X34:AA34"/>
    <mergeCell ref="B12:B13"/>
    <mergeCell ref="B19:B22"/>
    <mergeCell ref="B15:B18"/>
    <mergeCell ref="D23:H26"/>
    <mergeCell ref="J23:N23"/>
    <mergeCell ref="B27:B30"/>
    <mergeCell ref="J37:N37"/>
    <mergeCell ref="P37:S37"/>
    <mergeCell ref="J26:N26"/>
    <mergeCell ref="P26:S26"/>
    <mergeCell ref="J19:N19"/>
    <mergeCell ref="P19:S19"/>
    <mergeCell ref="J34:N34"/>
    <mergeCell ref="J31:N31"/>
    <mergeCell ref="D27:H30"/>
    <mergeCell ref="J27:N27"/>
    <mergeCell ref="B23:B26"/>
    <mergeCell ref="J24:N24"/>
    <mergeCell ref="P23:S23"/>
    <mergeCell ref="B31:B34"/>
    <mergeCell ref="B35:B38"/>
    <mergeCell ref="J36:N36"/>
    <mergeCell ref="P36:S36"/>
    <mergeCell ref="C14:H14"/>
    <mergeCell ref="E8:O8"/>
    <mergeCell ref="E6:Q6"/>
    <mergeCell ref="J21:N21"/>
    <mergeCell ref="P21:S21"/>
    <mergeCell ref="V21:W21"/>
    <mergeCell ref="X21:AA21"/>
    <mergeCell ref="J22:N22"/>
    <mergeCell ref="P22:S22"/>
    <mergeCell ref="T21:U21"/>
    <mergeCell ref="T22:U22"/>
    <mergeCell ref="T16:U16"/>
    <mergeCell ref="T17:U17"/>
    <mergeCell ref="X14:AA14"/>
    <mergeCell ref="J14:N14"/>
    <mergeCell ref="X22:AA22"/>
    <mergeCell ref="X17:AA17"/>
    <mergeCell ref="P14:S14"/>
    <mergeCell ref="E10:I10"/>
    <mergeCell ref="AC53:AH54"/>
    <mergeCell ref="J47:N47"/>
    <mergeCell ref="V49:W49"/>
    <mergeCell ref="X49:AA49"/>
    <mergeCell ref="B47:B50"/>
    <mergeCell ref="AB50:AH50"/>
    <mergeCell ref="J48:N48"/>
    <mergeCell ref="P48:S48"/>
    <mergeCell ref="V48:W48"/>
    <mergeCell ref="X48:AA48"/>
    <mergeCell ref="J49:N49"/>
    <mergeCell ref="P49:S49"/>
    <mergeCell ref="P50:S50"/>
    <mergeCell ref="V50:W50"/>
    <mergeCell ref="X50:AA50"/>
    <mergeCell ref="AD47:AH47"/>
    <mergeCell ref="C15:C50"/>
    <mergeCell ref="AF18:AG18"/>
    <mergeCell ref="AC19:AG20"/>
    <mergeCell ref="AE16:AF16"/>
    <mergeCell ref="AC22:AG22"/>
    <mergeCell ref="AC25:AF25"/>
    <mergeCell ref="J42:N42"/>
    <mergeCell ref="P42:S42"/>
    <mergeCell ref="X43:AA43"/>
    <mergeCell ref="V42:W42"/>
    <mergeCell ref="V47:W47"/>
    <mergeCell ref="X47:AA47"/>
    <mergeCell ref="V44:W44"/>
    <mergeCell ref="X44:AA44"/>
    <mergeCell ref="X45:AA45"/>
    <mergeCell ref="T39:U39"/>
    <mergeCell ref="T40:U40"/>
    <mergeCell ref="T41:U41"/>
    <mergeCell ref="B66:D66"/>
    <mergeCell ref="F66:I66"/>
    <mergeCell ref="J66:M66"/>
    <mergeCell ref="N66:P66"/>
    <mergeCell ref="R66:U66"/>
    <mergeCell ref="B39:B46"/>
    <mergeCell ref="P44:S44"/>
    <mergeCell ref="P45:S45"/>
    <mergeCell ref="V45:W45"/>
    <mergeCell ref="T46:U46"/>
    <mergeCell ref="D39:E46"/>
    <mergeCell ref="P47:S47"/>
    <mergeCell ref="V43:W43"/>
    <mergeCell ref="F39:H42"/>
    <mergeCell ref="F43:H46"/>
    <mergeCell ref="B54:I55"/>
    <mergeCell ref="B52:I53"/>
    <mergeCell ref="B51:I51"/>
    <mergeCell ref="T53:U53"/>
    <mergeCell ref="T52:U52"/>
    <mergeCell ref="Q53:S53"/>
    <mergeCell ref="Q52:S52"/>
    <mergeCell ref="J44:N44"/>
    <mergeCell ref="B56:I56"/>
  </mergeCells>
  <phoneticPr fontId="3"/>
  <conditionalFormatting sqref="AC27 AE27 AG27">
    <cfRule type="expression" dxfId="1" priority="1">
      <formula>$AG$22=3</formula>
    </cfRule>
  </conditionalFormatting>
  <conditionalFormatting sqref="AC25:AF25">
    <cfRule type="expression" dxfId="0" priority="2">
      <formula>$AG$22=2</formula>
    </cfRule>
  </conditionalFormatting>
  <dataValidations count="1">
    <dataValidation type="whole" allowBlank="1" showInputMessage="1" showErrorMessage="1" sqref="WVP983003:WVT983005 WLT983003:WLX983005 WBX983003:WCB983005 VSB983003:VSF983005 VIF983003:VIJ983005 UYJ983003:UYN983005 UON983003:UOR983005 UER983003:UEV983005 TUV983003:TUZ983005 TKZ983003:TLD983005 TBD983003:TBH983005 SRH983003:SRL983005 SHL983003:SHP983005 RXP983003:RXT983005 RNT983003:RNX983005 RDX983003:REB983005 QUB983003:QUF983005 QKF983003:QKJ983005 QAJ983003:QAN983005 PQN983003:PQR983005 PGR983003:PGV983005 OWV983003:OWZ983005 OMZ983003:OND983005 ODD983003:ODH983005 NTH983003:NTL983005 NJL983003:NJP983005 MZP983003:MZT983005 MPT983003:MPX983005 MFX983003:MGB983005 LWB983003:LWF983005 LMF983003:LMJ983005 LCJ983003:LCN983005 KSN983003:KSR983005 KIR983003:KIV983005 JYV983003:JYZ983005 JOZ983003:JPD983005 JFD983003:JFH983005 IVH983003:IVL983005 ILL983003:ILP983005 IBP983003:IBT983005 HRT983003:HRX983005 HHX983003:HIB983005 GYB983003:GYF983005 GOF983003:GOJ983005 GEJ983003:GEN983005 FUN983003:FUR983005 FKR983003:FKV983005 FAV983003:FAZ983005 EQZ983003:ERD983005 EHD983003:EHH983005 DXH983003:DXL983005 DNL983003:DNP983005 DDP983003:DDT983005 CTT983003:CTX983005 CJX983003:CKB983005 CAB983003:CAF983005 BQF983003:BQJ983005 BGJ983003:BGN983005 AWN983003:AWR983005 AMR983003:AMV983005 ACV983003:ACZ983005 SZ983003:TD983005 JD983003:JH983005 WVP917467:WVT917469 WLT917467:WLX917469 WBX917467:WCB917469 VSB917467:VSF917469 VIF917467:VIJ917469 UYJ917467:UYN917469 UON917467:UOR917469 UER917467:UEV917469 TUV917467:TUZ917469 TKZ917467:TLD917469 TBD917467:TBH917469 SRH917467:SRL917469 SHL917467:SHP917469 RXP917467:RXT917469 RNT917467:RNX917469 RDX917467:REB917469 QUB917467:QUF917469 QKF917467:QKJ917469 QAJ917467:QAN917469 PQN917467:PQR917469 PGR917467:PGV917469 OWV917467:OWZ917469 OMZ917467:OND917469 ODD917467:ODH917469 NTH917467:NTL917469 NJL917467:NJP917469 MZP917467:MZT917469 MPT917467:MPX917469 MFX917467:MGB917469 LWB917467:LWF917469 LMF917467:LMJ917469 LCJ917467:LCN917469 KSN917467:KSR917469 KIR917467:KIV917469 JYV917467:JYZ917469 JOZ917467:JPD917469 JFD917467:JFH917469 IVH917467:IVL917469 ILL917467:ILP917469 IBP917467:IBT917469 HRT917467:HRX917469 HHX917467:HIB917469 GYB917467:GYF917469 GOF917467:GOJ917469 GEJ917467:GEN917469 FUN917467:FUR917469 FKR917467:FKV917469 FAV917467:FAZ917469 EQZ917467:ERD917469 EHD917467:EHH917469 DXH917467:DXL917469 DNL917467:DNP917469 DDP917467:DDT917469 CTT917467:CTX917469 CJX917467:CKB917469 CAB917467:CAF917469 BQF917467:BQJ917469 BGJ917467:BGN917469 AWN917467:AWR917469 AMR917467:AMV917469 ACV917467:ACZ917469 SZ917467:TD917469 JD917467:JH917469 WVP851931:WVT851933 WLT851931:WLX851933 WBX851931:WCB851933 VSB851931:VSF851933 VIF851931:VIJ851933 UYJ851931:UYN851933 UON851931:UOR851933 UER851931:UEV851933 TUV851931:TUZ851933 TKZ851931:TLD851933 TBD851931:TBH851933 SRH851931:SRL851933 SHL851931:SHP851933 RXP851931:RXT851933 RNT851931:RNX851933 RDX851931:REB851933 QUB851931:QUF851933 QKF851931:QKJ851933 QAJ851931:QAN851933 PQN851931:PQR851933 PGR851931:PGV851933 OWV851931:OWZ851933 OMZ851931:OND851933 ODD851931:ODH851933 NTH851931:NTL851933 NJL851931:NJP851933 MZP851931:MZT851933 MPT851931:MPX851933 MFX851931:MGB851933 LWB851931:LWF851933 LMF851931:LMJ851933 LCJ851931:LCN851933 KSN851931:KSR851933 KIR851931:KIV851933 JYV851931:JYZ851933 JOZ851931:JPD851933 JFD851931:JFH851933 IVH851931:IVL851933 ILL851931:ILP851933 IBP851931:IBT851933 HRT851931:HRX851933 HHX851931:HIB851933 GYB851931:GYF851933 GOF851931:GOJ851933 GEJ851931:GEN851933 FUN851931:FUR851933 FKR851931:FKV851933 FAV851931:FAZ851933 EQZ851931:ERD851933 EHD851931:EHH851933 DXH851931:DXL851933 DNL851931:DNP851933 DDP851931:DDT851933 CTT851931:CTX851933 CJX851931:CKB851933 CAB851931:CAF851933 BQF851931:BQJ851933 BGJ851931:BGN851933 AWN851931:AWR851933 AMR851931:AMV851933 ACV851931:ACZ851933 SZ851931:TD851933 JD851931:JH851933 WVP786395:WVT786397 WLT786395:WLX786397 WBX786395:WCB786397 VSB786395:VSF786397 VIF786395:VIJ786397 UYJ786395:UYN786397 UON786395:UOR786397 UER786395:UEV786397 TUV786395:TUZ786397 TKZ786395:TLD786397 TBD786395:TBH786397 SRH786395:SRL786397 SHL786395:SHP786397 RXP786395:RXT786397 RNT786395:RNX786397 RDX786395:REB786397 QUB786395:QUF786397 QKF786395:QKJ786397 QAJ786395:QAN786397 PQN786395:PQR786397 PGR786395:PGV786397 OWV786395:OWZ786397 OMZ786395:OND786397 ODD786395:ODH786397 NTH786395:NTL786397 NJL786395:NJP786397 MZP786395:MZT786397 MPT786395:MPX786397 MFX786395:MGB786397 LWB786395:LWF786397 LMF786395:LMJ786397 LCJ786395:LCN786397 KSN786395:KSR786397 KIR786395:KIV786397 JYV786395:JYZ786397 JOZ786395:JPD786397 JFD786395:JFH786397 IVH786395:IVL786397 ILL786395:ILP786397 IBP786395:IBT786397 HRT786395:HRX786397 HHX786395:HIB786397 GYB786395:GYF786397 GOF786395:GOJ786397 GEJ786395:GEN786397 FUN786395:FUR786397 FKR786395:FKV786397 FAV786395:FAZ786397 EQZ786395:ERD786397 EHD786395:EHH786397 DXH786395:DXL786397 DNL786395:DNP786397 DDP786395:DDT786397 CTT786395:CTX786397 CJX786395:CKB786397 CAB786395:CAF786397 BQF786395:BQJ786397 BGJ786395:BGN786397 AWN786395:AWR786397 AMR786395:AMV786397 ACV786395:ACZ786397 SZ786395:TD786397 JD786395:JH786397 WVP720859:WVT720861 WLT720859:WLX720861 WBX720859:WCB720861 VSB720859:VSF720861 VIF720859:VIJ720861 UYJ720859:UYN720861 UON720859:UOR720861 UER720859:UEV720861 TUV720859:TUZ720861 TKZ720859:TLD720861 TBD720859:TBH720861 SRH720859:SRL720861 SHL720859:SHP720861 RXP720859:RXT720861 RNT720859:RNX720861 RDX720859:REB720861 QUB720859:QUF720861 QKF720859:QKJ720861 QAJ720859:QAN720861 PQN720859:PQR720861 PGR720859:PGV720861 OWV720859:OWZ720861 OMZ720859:OND720861 ODD720859:ODH720861 NTH720859:NTL720861 NJL720859:NJP720861 MZP720859:MZT720861 MPT720859:MPX720861 MFX720859:MGB720861 LWB720859:LWF720861 LMF720859:LMJ720861 LCJ720859:LCN720861 KSN720859:KSR720861 KIR720859:KIV720861 JYV720859:JYZ720861 JOZ720859:JPD720861 JFD720859:JFH720861 IVH720859:IVL720861 ILL720859:ILP720861 IBP720859:IBT720861 HRT720859:HRX720861 HHX720859:HIB720861 GYB720859:GYF720861 GOF720859:GOJ720861 GEJ720859:GEN720861 FUN720859:FUR720861 FKR720859:FKV720861 FAV720859:FAZ720861 EQZ720859:ERD720861 EHD720859:EHH720861 DXH720859:DXL720861 DNL720859:DNP720861 DDP720859:DDT720861 CTT720859:CTX720861 CJX720859:CKB720861 CAB720859:CAF720861 BQF720859:BQJ720861 BGJ720859:BGN720861 AWN720859:AWR720861 AMR720859:AMV720861 ACV720859:ACZ720861 SZ720859:TD720861 JD720859:JH720861 WVP655323:WVT655325 WLT655323:WLX655325 WBX655323:WCB655325 VSB655323:VSF655325 VIF655323:VIJ655325 UYJ655323:UYN655325 UON655323:UOR655325 UER655323:UEV655325 TUV655323:TUZ655325 TKZ655323:TLD655325 TBD655323:TBH655325 SRH655323:SRL655325 SHL655323:SHP655325 RXP655323:RXT655325 RNT655323:RNX655325 RDX655323:REB655325 QUB655323:QUF655325 QKF655323:QKJ655325 QAJ655323:QAN655325 PQN655323:PQR655325 PGR655323:PGV655325 OWV655323:OWZ655325 OMZ655323:OND655325 ODD655323:ODH655325 NTH655323:NTL655325 NJL655323:NJP655325 MZP655323:MZT655325 MPT655323:MPX655325 MFX655323:MGB655325 LWB655323:LWF655325 LMF655323:LMJ655325 LCJ655323:LCN655325 KSN655323:KSR655325 KIR655323:KIV655325 JYV655323:JYZ655325 JOZ655323:JPD655325 JFD655323:JFH655325 IVH655323:IVL655325 ILL655323:ILP655325 IBP655323:IBT655325 HRT655323:HRX655325 HHX655323:HIB655325 GYB655323:GYF655325 GOF655323:GOJ655325 GEJ655323:GEN655325 FUN655323:FUR655325 FKR655323:FKV655325 FAV655323:FAZ655325 EQZ655323:ERD655325 EHD655323:EHH655325 DXH655323:DXL655325 DNL655323:DNP655325 DDP655323:DDT655325 CTT655323:CTX655325 CJX655323:CKB655325 CAB655323:CAF655325 BQF655323:BQJ655325 BGJ655323:BGN655325 AWN655323:AWR655325 AMR655323:AMV655325 ACV655323:ACZ655325 SZ655323:TD655325 JD655323:JH655325 WVP589787:WVT589789 WLT589787:WLX589789 WBX589787:WCB589789 VSB589787:VSF589789 VIF589787:VIJ589789 UYJ589787:UYN589789 UON589787:UOR589789 UER589787:UEV589789 TUV589787:TUZ589789 TKZ589787:TLD589789 TBD589787:TBH589789 SRH589787:SRL589789 SHL589787:SHP589789 RXP589787:RXT589789 RNT589787:RNX589789 RDX589787:REB589789 QUB589787:QUF589789 QKF589787:QKJ589789 QAJ589787:QAN589789 PQN589787:PQR589789 PGR589787:PGV589789 OWV589787:OWZ589789 OMZ589787:OND589789 ODD589787:ODH589789 NTH589787:NTL589789 NJL589787:NJP589789 MZP589787:MZT589789 MPT589787:MPX589789 MFX589787:MGB589789 LWB589787:LWF589789 LMF589787:LMJ589789 LCJ589787:LCN589789 KSN589787:KSR589789 KIR589787:KIV589789 JYV589787:JYZ589789 JOZ589787:JPD589789 JFD589787:JFH589789 IVH589787:IVL589789 ILL589787:ILP589789 IBP589787:IBT589789 HRT589787:HRX589789 HHX589787:HIB589789 GYB589787:GYF589789 GOF589787:GOJ589789 GEJ589787:GEN589789 FUN589787:FUR589789 FKR589787:FKV589789 FAV589787:FAZ589789 EQZ589787:ERD589789 EHD589787:EHH589789 DXH589787:DXL589789 DNL589787:DNP589789 DDP589787:DDT589789 CTT589787:CTX589789 CJX589787:CKB589789 CAB589787:CAF589789 BQF589787:BQJ589789 BGJ589787:BGN589789 AWN589787:AWR589789 AMR589787:AMV589789 ACV589787:ACZ589789 SZ589787:TD589789 JD589787:JH589789 WVP524251:WVT524253 WLT524251:WLX524253 WBX524251:WCB524253 VSB524251:VSF524253 VIF524251:VIJ524253 UYJ524251:UYN524253 UON524251:UOR524253 UER524251:UEV524253 TUV524251:TUZ524253 TKZ524251:TLD524253 TBD524251:TBH524253 SRH524251:SRL524253 SHL524251:SHP524253 RXP524251:RXT524253 RNT524251:RNX524253 RDX524251:REB524253 QUB524251:QUF524253 QKF524251:QKJ524253 QAJ524251:QAN524253 PQN524251:PQR524253 PGR524251:PGV524253 OWV524251:OWZ524253 OMZ524251:OND524253 ODD524251:ODH524253 NTH524251:NTL524253 NJL524251:NJP524253 MZP524251:MZT524253 MPT524251:MPX524253 MFX524251:MGB524253 LWB524251:LWF524253 LMF524251:LMJ524253 LCJ524251:LCN524253 KSN524251:KSR524253 KIR524251:KIV524253 JYV524251:JYZ524253 JOZ524251:JPD524253 JFD524251:JFH524253 IVH524251:IVL524253 ILL524251:ILP524253 IBP524251:IBT524253 HRT524251:HRX524253 HHX524251:HIB524253 GYB524251:GYF524253 GOF524251:GOJ524253 GEJ524251:GEN524253 FUN524251:FUR524253 FKR524251:FKV524253 FAV524251:FAZ524253 EQZ524251:ERD524253 EHD524251:EHH524253 DXH524251:DXL524253 DNL524251:DNP524253 DDP524251:DDT524253 CTT524251:CTX524253 CJX524251:CKB524253 CAB524251:CAF524253 BQF524251:BQJ524253 BGJ524251:BGN524253 AWN524251:AWR524253 AMR524251:AMV524253 ACV524251:ACZ524253 SZ524251:TD524253 JD524251:JH524253 WVP458715:WVT458717 WLT458715:WLX458717 WBX458715:WCB458717 VSB458715:VSF458717 VIF458715:VIJ458717 UYJ458715:UYN458717 UON458715:UOR458717 UER458715:UEV458717 TUV458715:TUZ458717 TKZ458715:TLD458717 TBD458715:TBH458717 SRH458715:SRL458717 SHL458715:SHP458717 RXP458715:RXT458717 RNT458715:RNX458717 RDX458715:REB458717 QUB458715:QUF458717 QKF458715:QKJ458717 QAJ458715:QAN458717 PQN458715:PQR458717 PGR458715:PGV458717 OWV458715:OWZ458717 OMZ458715:OND458717 ODD458715:ODH458717 NTH458715:NTL458717 NJL458715:NJP458717 MZP458715:MZT458717 MPT458715:MPX458717 MFX458715:MGB458717 LWB458715:LWF458717 LMF458715:LMJ458717 LCJ458715:LCN458717 KSN458715:KSR458717 KIR458715:KIV458717 JYV458715:JYZ458717 JOZ458715:JPD458717 JFD458715:JFH458717 IVH458715:IVL458717 ILL458715:ILP458717 IBP458715:IBT458717 HRT458715:HRX458717 HHX458715:HIB458717 GYB458715:GYF458717 GOF458715:GOJ458717 GEJ458715:GEN458717 FUN458715:FUR458717 FKR458715:FKV458717 FAV458715:FAZ458717 EQZ458715:ERD458717 EHD458715:EHH458717 DXH458715:DXL458717 DNL458715:DNP458717 DDP458715:DDT458717 CTT458715:CTX458717 CJX458715:CKB458717 CAB458715:CAF458717 BQF458715:BQJ458717 BGJ458715:BGN458717 AWN458715:AWR458717 AMR458715:AMV458717 ACV458715:ACZ458717 SZ458715:TD458717 JD458715:JH458717 WVP393179:WVT393181 WLT393179:WLX393181 WBX393179:WCB393181 VSB393179:VSF393181 VIF393179:VIJ393181 UYJ393179:UYN393181 UON393179:UOR393181 UER393179:UEV393181 TUV393179:TUZ393181 TKZ393179:TLD393181 TBD393179:TBH393181 SRH393179:SRL393181 SHL393179:SHP393181 RXP393179:RXT393181 RNT393179:RNX393181 RDX393179:REB393181 QUB393179:QUF393181 QKF393179:QKJ393181 QAJ393179:QAN393181 PQN393179:PQR393181 PGR393179:PGV393181 OWV393179:OWZ393181 OMZ393179:OND393181 ODD393179:ODH393181 NTH393179:NTL393181 NJL393179:NJP393181 MZP393179:MZT393181 MPT393179:MPX393181 MFX393179:MGB393181 LWB393179:LWF393181 LMF393179:LMJ393181 LCJ393179:LCN393181 KSN393179:KSR393181 KIR393179:KIV393181 JYV393179:JYZ393181 JOZ393179:JPD393181 JFD393179:JFH393181 IVH393179:IVL393181 ILL393179:ILP393181 IBP393179:IBT393181 HRT393179:HRX393181 HHX393179:HIB393181 GYB393179:GYF393181 GOF393179:GOJ393181 GEJ393179:GEN393181 FUN393179:FUR393181 FKR393179:FKV393181 FAV393179:FAZ393181 EQZ393179:ERD393181 EHD393179:EHH393181 DXH393179:DXL393181 DNL393179:DNP393181 DDP393179:DDT393181 CTT393179:CTX393181 CJX393179:CKB393181 CAB393179:CAF393181 BQF393179:BQJ393181 BGJ393179:BGN393181 AWN393179:AWR393181 AMR393179:AMV393181 ACV393179:ACZ393181 SZ393179:TD393181 JD393179:JH393181 WVP327643:WVT327645 WLT327643:WLX327645 WBX327643:WCB327645 VSB327643:VSF327645 VIF327643:VIJ327645 UYJ327643:UYN327645 UON327643:UOR327645 UER327643:UEV327645 TUV327643:TUZ327645 TKZ327643:TLD327645 TBD327643:TBH327645 SRH327643:SRL327645 SHL327643:SHP327645 RXP327643:RXT327645 RNT327643:RNX327645 RDX327643:REB327645 QUB327643:QUF327645 QKF327643:QKJ327645 QAJ327643:QAN327645 PQN327643:PQR327645 PGR327643:PGV327645 OWV327643:OWZ327645 OMZ327643:OND327645 ODD327643:ODH327645 NTH327643:NTL327645 NJL327643:NJP327645 MZP327643:MZT327645 MPT327643:MPX327645 MFX327643:MGB327645 LWB327643:LWF327645 LMF327643:LMJ327645 LCJ327643:LCN327645 KSN327643:KSR327645 KIR327643:KIV327645 JYV327643:JYZ327645 JOZ327643:JPD327645 JFD327643:JFH327645 IVH327643:IVL327645 ILL327643:ILP327645 IBP327643:IBT327645 HRT327643:HRX327645 HHX327643:HIB327645 GYB327643:GYF327645 GOF327643:GOJ327645 GEJ327643:GEN327645 FUN327643:FUR327645 FKR327643:FKV327645 FAV327643:FAZ327645 EQZ327643:ERD327645 EHD327643:EHH327645 DXH327643:DXL327645 DNL327643:DNP327645 DDP327643:DDT327645 CTT327643:CTX327645 CJX327643:CKB327645 CAB327643:CAF327645 BQF327643:BQJ327645 BGJ327643:BGN327645 AWN327643:AWR327645 AMR327643:AMV327645 ACV327643:ACZ327645 SZ327643:TD327645 JD327643:JH327645 WVP262107:WVT262109 WLT262107:WLX262109 WBX262107:WCB262109 VSB262107:VSF262109 VIF262107:VIJ262109 UYJ262107:UYN262109 UON262107:UOR262109 UER262107:UEV262109 TUV262107:TUZ262109 TKZ262107:TLD262109 TBD262107:TBH262109 SRH262107:SRL262109 SHL262107:SHP262109 RXP262107:RXT262109 RNT262107:RNX262109 RDX262107:REB262109 QUB262107:QUF262109 QKF262107:QKJ262109 QAJ262107:QAN262109 PQN262107:PQR262109 PGR262107:PGV262109 OWV262107:OWZ262109 OMZ262107:OND262109 ODD262107:ODH262109 NTH262107:NTL262109 NJL262107:NJP262109 MZP262107:MZT262109 MPT262107:MPX262109 MFX262107:MGB262109 LWB262107:LWF262109 LMF262107:LMJ262109 LCJ262107:LCN262109 KSN262107:KSR262109 KIR262107:KIV262109 JYV262107:JYZ262109 JOZ262107:JPD262109 JFD262107:JFH262109 IVH262107:IVL262109 ILL262107:ILP262109 IBP262107:IBT262109 HRT262107:HRX262109 HHX262107:HIB262109 GYB262107:GYF262109 GOF262107:GOJ262109 GEJ262107:GEN262109 FUN262107:FUR262109 FKR262107:FKV262109 FAV262107:FAZ262109 EQZ262107:ERD262109 EHD262107:EHH262109 DXH262107:DXL262109 DNL262107:DNP262109 DDP262107:DDT262109 CTT262107:CTX262109 CJX262107:CKB262109 CAB262107:CAF262109 BQF262107:BQJ262109 BGJ262107:BGN262109 AWN262107:AWR262109 AMR262107:AMV262109 ACV262107:ACZ262109 SZ262107:TD262109 JD262107:JH262109 WVP196571:WVT196573 WLT196571:WLX196573 WBX196571:WCB196573 VSB196571:VSF196573 VIF196571:VIJ196573 UYJ196571:UYN196573 UON196571:UOR196573 UER196571:UEV196573 TUV196571:TUZ196573 TKZ196571:TLD196573 TBD196571:TBH196573 SRH196571:SRL196573 SHL196571:SHP196573 RXP196571:RXT196573 RNT196571:RNX196573 RDX196571:REB196573 QUB196571:QUF196573 QKF196571:QKJ196573 QAJ196571:QAN196573 PQN196571:PQR196573 PGR196571:PGV196573 OWV196571:OWZ196573 OMZ196571:OND196573 ODD196571:ODH196573 NTH196571:NTL196573 NJL196571:NJP196573 MZP196571:MZT196573 MPT196571:MPX196573 MFX196571:MGB196573 LWB196571:LWF196573 LMF196571:LMJ196573 LCJ196571:LCN196573 KSN196571:KSR196573 KIR196571:KIV196573 JYV196571:JYZ196573 JOZ196571:JPD196573 JFD196571:JFH196573 IVH196571:IVL196573 ILL196571:ILP196573 IBP196571:IBT196573 HRT196571:HRX196573 HHX196571:HIB196573 GYB196571:GYF196573 GOF196571:GOJ196573 GEJ196571:GEN196573 FUN196571:FUR196573 FKR196571:FKV196573 FAV196571:FAZ196573 EQZ196571:ERD196573 EHD196571:EHH196573 DXH196571:DXL196573 DNL196571:DNP196573 DDP196571:DDT196573 CTT196571:CTX196573 CJX196571:CKB196573 CAB196571:CAF196573 BQF196571:BQJ196573 BGJ196571:BGN196573 AWN196571:AWR196573 AMR196571:AMV196573 ACV196571:ACZ196573 SZ196571:TD196573 JD196571:JH196573 WVP131035:WVT131037 WLT131035:WLX131037 WBX131035:WCB131037 VSB131035:VSF131037 VIF131035:VIJ131037 UYJ131035:UYN131037 UON131035:UOR131037 UER131035:UEV131037 TUV131035:TUZ131037 TKZ131035:TLD131037 TBD131035:TBH131037 SRH131035:SRL131037 SHL131035:SHP131037 RXP131035:RXT131037 RNT131035:RNX131037 RDX131035:REB131037 QUB131035:QUF131037 QKF131035:QKJ131037 QAJ131035:QAN131037 PQN131035:PQR131037 PGR131035:PGV131037 OWV131035:OWZ131037 OMZ131035:OND131037 ODD131035:ODH131037 NTH131035:NTL131037 NJL131035:NJP131037 MZP131035:MZT131037 MPT131035:MPX131037 MFX131035:MGB131037 LWB131035:LWF131037 LMF131035:LMJ131037 LCJ131035:LCN131037 KSN131035:KSR131037 KIR131035:KIV131037 JYV131035:JYZ131037 JOZ131035:JPD131037 JFD131035:JFH131037 IVH131035:IVL131037 ILL131035:ILP131037 IBP131035:IBT131037 HRT131035:HRX131037 HHX131035:HIB131037 GYB131035:GYF131037 GOF131035:GOJ131037 GEJ131035:GEN131037 FUN131035:FUR131037 FKR131035:FKV131037 FAV131035:FAZ131037 EQZ131035:ERD131037 EHD131035:EHH131037 DXH131035:DXL131037 DNL131035:DNP131037 DDP131035:DDT131037 CTT131035:CTX131037 CJX131035:CKB131037 CAB131035:CAF131037 BQF131035:BQJ131037 BGJ131035:BGN131037 AWN131035:AWR131037 AMR131035:AMV131037 ACV131035:ACZ131037 SZ131035:TD131037 JD131035:JH131037 WVP65499:WVT65501 WLT65499:WLX65501 WBX65499:WCB65501 VSB65499:VSF65501 VIF65499:VIJ65501 UYJ65499:UYN65501 UON65499:UOR65501 UER65499:UEV65501 TUV65499:TUZ65501 TKZ65499:TLD65501 TBD65499:TBH65501 SRH65499:SRL65501 SHL65499:SHP65501 RXP65499:RXT65501 RNT65499:RNX65501 RDX65499:REB65501 QUB65499:QUF65501 QKF65499:QKJ65501 QAJ65499:QAN65501 PQN65499:PQR65501 PGR65499:PGV65501 OWV65499:OWZ65501 OMZ65499:OND65501 ODD65499:ODH65501 NTH65499:NTL65501 NJL65499:NJP65501 MZP65499:MZT65501 MPT65499:MPX65501 MFX65499:MGB65501 LWB65499:LWF65501 LMF65499:LMJ65501 LCJ65499:LCN65501 KSN65499:KSR65501 KIR65499:KIV65501 JYV65499:JYZ65501 JOZ65499:JPD65501 JFD65499:JFH65501 IVH65499:IVL65501 ILL65499:ILP65501 IBP65499:IBT65501 HRT65499:HRX65501 HHX65499:HIB65501 GYB65499:GYF65501 GOF65499:GOJ65501 GEJ65499:GEN65501 FUN65499:FUR65501 FKR65499:FKV65501 FAV65499:FAZ65501 EQZ65499:ERD65501 EHD65499:EHH65501 DXH65499:DXL65501 DNL65499:DNP65501 DDP65499:DDT65501 CTT65499:CTX65501 CJX65499:CKB65501 CAB65499:CAF65501 BQF65499:BQJ65501 BGJ65499:BGN65501 AWN65499:AWR65501 AMR65499:AMV65501 ACV65499:ACZ65501 SZ65499:TD65501 JD65499:JH65501 AE983003:AF983005 AE917467:AF917469 AE851931:AF851933 AE786395:AF786397 AE720859:AF720861 AE655323:AF655325 AE589787:AF589789 AE524251:AF524253 AE458715:AF458717 AE393179:AF393181 AE327643:AF327645 AE262107:AF262109 AE196571:AF196573 AE131035:AF131037 AE65499:AF65501 WVP17:WVT17 JD17:JH17 SZ17:TD17 ACV17:ACZ17 AMR17:AMV17 AWN17:AWR17 BGJ17:BGN17 BQF17:BQJ17 CAB17:CAF17 CJX17:CKB17 CTT17:CTX17 DDP17:DDT17 DNL17:DNP17 DXH17:DXL17 EHD17:EHH17 EQZ17:ERD17 FAV17:FAZ17 FKR17:FKV17 FUN17:FUR17 GEJ17:GEN17 GOF17:GOJ17 GYB17:GYF17 HHX17:HIB17 HRT17:HRX17 IBP17:IBT17 ILL17:ILP17 IVH17:IVL17 JFD17:JFH17 JOZ17:JPD17 JYV17:JYZ17 KIR17:KIV17 KSN17:KSR17 LCJ17:LCN17 LMF17:LMJ17 LWB17:LWF17 MFX17:MGB17 MPT17:MPX17 MZP17:MZT17 NJL17:NJP17 NTH17:NTL17 ODD17:ODH17 OMZ17:OND17 OWV17:OWZ17 PGR17:PGV17 PQN17:PQR17 QAJ17:QAN17 QKF17:QKJ17 QUB17:QUF17 RDX17:REB17 RNT17:RNX17 RXP17:RXT17 SHL17:SHP17 SRH17:SRL17 TBD17:TBH17 TKZ17:TLD17 TUV17:TUZ17 UER17:UEV17 UON17:UOR17 UYJ17:UYN17 VIF17:VIJ17 VSB17:VSF17 WBX17:WCB17 WLT17:WLX17" xr:uid="{00000000-0002-0000-0100-000000000000}">
      <formula1>0</formula1>
      <formula2>999</formula2>
    </dataValidation>
  </dataValidations>
  <printOptions horizontalCentered="1"/>
  <pageMargins left="0.19685039370078741" right="0.19685039370078741" top="0.35433070866141736" bottom="0.35433070866141736" header="0.31496062992125984" footer="0.31496062992125984"/>
  <pageSetup paperSize="9" scale="91" orientation="portrait" horizontalDpi="4294967293" r:id="rId1"/>
  <rowBreaks count="1" manualBreakCount="1">
    <brk id="72" max="3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tabColor rgb="FFFFC000"/>
  </sheetPr>
  <dimension ref="B1:R48"/>
  <sheetViews>
    <sheetView workbookViewId="0">
      <selection activeCell="H18" sqref="H18"/>
    </sheetView>
  </sheetViews>
  <sheetFormatPr defaultColWidth="9" defaultRowHeight="18.75" x14ac:dyDescent="0.4"/>
  <cols>
    <col min="1" max="1" width="0.875" style="2" customWidth="1"/>
    <col min="2" max="2" width="9" style="2"/>
    <col min="3" max="3" width="0.875" style="2" customWidth="1"/>
    <col min="4" max="4" width="9" style="2"/>
    <col min="5" max="5" width="15.875" style="2" bestFit="1" customWidth="1"/>
    <col min="6" max="6" width="16.5" style="2" bestFit="1" customWidth="1"/>
    <col min="7" max="7" width="15.375" style="2" bestFit="1" customWidth="1"/>
    <col min="8" max="8" width="15.375" style="2" customWidth="1"/>
    <col min="9" max="9" width="0.875" style="2" customWidth="1"/>
    <col min="10" max="10" width="9" style="2"/>
    <col min="11" max="11" width="15.875" style="2" bestFit="1" customWidth="1"/>
    <col min="12" max="12" width="16.5" style="2" bestFit="1" customWidth="1"/>
    <col min="13" max="13" width="15.375" style="2" bestFit="1" customWidth="1"/>
    <col min="14" max="14" width="15.375" style="2" customWidth="1"/>
    <col min="15" max="15" width="0.875" style="2" customWidth="1"/>
    <col min="16" max="16" width="16.5" style="2" bestFit="1" customWidth="1"/>
    <col min="17" max="17" width="9" style="2"/>
    <col min="18" max="18" width="15.875" style="2" bestFit="1" customWidth="1"/>
    <col min="19" max="20" width="9" style="2"/>
    <col min="21" max="21" width="9" style="2" customWidth="1"/>
    <col min="22" max="16384" width="9" style="2"/>
  </cols>
  <sheetData>
    <row r="1" spans="2:18" x14ac:dyDescent="0.4">
      <c r="B1" s="7" t="s">
        <v>61</v>
      </c>
      <c r="D1" s="6" t="s">
        <v>61</v>
      </c>
      <c r="E1" s="12">
        <f>$P$2</f>
        <v>41548</v>
      </c>
      <c r="F1" s="12">
        <f>$P$3</f>
        <v>42095</v>
      </c>
      <c r="G1" s="12">
        <f>$P$4</f>
        <v>43191</v>
      </c>
      <c r="H1" s="12">
        <f>$P$5</f>
        <v>45383</v>
      </c>
      <c r="J1" s="6" t="s">
        <v>61</v>
      </c>
      <c r="K1" s="12">
        <f>$P$2</f>
        <v>41548</v>
      </c>
      <c r="L1" s="12">
        <f>$P$3</f>
        <v>42095</v>
      </c>
      <c r="M1" s="12">
        <f>$P$4</f>
        <v>43191</v>
      </c>
      <c r="N1" s="12">
        <f>$P$5</f>
        <v>45383</v>
      </c>
    </row>
    <row r="2" spans="2:18" x14ac:dyDescent="0.4">
      <c r="B2" s="1"/>
      <c r="D2" s="4">
        <v>31</v>
      </c>
      <c r="E2" s="11">
        <v>18</v>
      </c>
      <c r="F2" s="11">
        <v>19</v>
      </c>
      <c r="G2" s="11">
        <v>19</v>
      </c>
      <c r="H2" s="11">
        <v>19</v>
      </c>
      <c r="J2" s="4">
        <v>31</v>
      </c>
      <c r="K2" s="11">
        <v>89</v>
      </c>
      <c r="L2" s="11">
        <v>79</v>
      </c>
      <c r="M2" s="11">
        <v>62</v>
      </c>
      <c r="N2" s="11">
        <v>34</v>
      </c>
      <c r="O2" s="5"/>
      <c r="P2" s="10">
        <v>41548</v>
      </c>
      <c r="Q2" s="4" t="s">
        <v>97</v>
      </c>
      <c r="R2" s="10">
        <v>42094</v>
      </c>
    </row>
    <row r="3" spans="2:18" x14ac:dyDescent="0.4">
      <c r="B3" s="3">
        <v>31</v>
      </c>
      <c r="D3" s="4">
        <v>32</v>
      </c>
      <c r="E3" s="11">
        <v>20</v>
      </c>
      <c r="F3" s="11">
        <v>20</v>
      </c>
      <c r="G3" s="11">
        <v>19</v>
      </c>
      <c r="H3" s="11">
        <v>19</v>
      </c>
      <c r="J3" s="4">
        <v>32</v>
      </c>
      <c r="K3" s="11">
        <v>16</v>
      </c>
      <c r="L3" s="11">
        <v>11</v>
      </c>
      <c r="M3" s="11">
        <v>11</v>
      </c>
      <c r="N3" s="11">
        <v>11</v>
      </c>
      <c r="O3" s="5"/>
      <c r="P3" s="10">
        <v>42095</v>
      </c>
      <c r="Q3" s="4" t="s">
        <v>98</v>
      </c>
      <c r="R3" s="10">
        <v>43190</v>
      </c>
    </row>
    <row r="4" spans="2:18" x14ac:dyDescent="0.4">
      <c r="B4" s="3">
        <v>32</v>
      </c>
      <c r="D4" s="4">
        <v>33</v>
      </c>
      <c r="E4" s="11">
        <v>18</v>
      </c>
      <c r="F4" s="11">
        <v>18</v>
      </c>
      <c r="G4" s="11">
        <v>17</v>
      </c>
      <c r="H4" s="11">
        <v>17</v>
      </c>
      <c r="J4" s="4">
        <v>33</v>
      </c>
      <c r="K4" s="11">
        <v>10</v>
      </c>
      <c r="L4" s="11">
        <v>9</v>
      </c>
      <c r="M4" s="11">
        <v>9</v>
      </c>
      <c r="N4" s="11">
        <v>9</v>
      </c>
      <c r="O4" s="5"/>
      <c r="P4" s="10">
        <v>43191</v>
      </c>
      <c r="Q4" s="4" t="s">
        <v>99</v>
      </c>
      <c r="R4" s="10">
        <v>45382</v>
      </c>
    </row>
    <row r="5" spans="2:18" x14ac:dyDescent="0.4">
      <c r="B5" s="3">
        <v>33</v>
      </c>
      <c r="D5" s="4">
        <v>34</v>
      </c>
      <c r="E5" s="11">
        <v>23</v>
      </c>
      <c r="F5" s="11">
        <v>25</v>
      </c>
      <c r="G5" s="11">
        <v>24</v>
      </c>
      <c r="H5" s="11">
        <v>19</v>
      </c>
      <c r="J5" s="4">
        <v>34</v>
      </c>
      <c r="K5" s="11">
        <v>17</v>
      </c>
      <c r="L5" s="11">
        <v>9.5</v>
      </c>
      <c r="M5" s="11">
        <v>9</v>
      </c>
      <c r="N5" s="11">
        <v>9</v>
      </c>
      <c r="O5" s="5"/>
      <c r="P5" s="10">
        <v>45383</v>
      </c>
      <c r="Q5" s="4" t="s">
        <v>100</v>
      </c>
      <c r="R5" s="10"/>
    </row>
    <row r="6" spans="2:18" x14ac:dyDescent="0.4">
      <c r="B6" s="3">
        <v>34</v>
      </c>
      <c r="D6" s="4">
        <v>35</v>
      </c>
      <c r="E6" s="11">
        <v>21</v>
      </c>
      <c r="F6" s="11">
        <v>23</v>
      </c>
      <c r="G6" s="11">
        <v>23</v>
      </c>
      <c r="H6" s="11">
        <v>23</v>
      </c>
      <c r="J6" s="4">
        <v>35</v>
      </c>
      <c r="K6" s="11">
        <v>13</v>
      </c>
      <c r="L6" s="11">
        <v>11</v>
      </c>
      <c r="M6" s="11">
        <v>9.5</v>
      </c>
      <c r="N6" s="11">
        <v>9.5</v>
      </c>
      <c r="O6" s="5"/>
      <c r="P6" s="5"/>
      <c r="Q6" s="5"/>
    </row>
    <row r="7" spans="2:18" x14ac:dyDescent="0.4">
      <c r="B7" s="3">
        <v>35</v>
      </c>
      <c r="D7" s="4">
        <v>38</v>
      </c>
      <c r="E7" s="11">
        <v>22</v>
      </c>
      <c r="F7" s="11">
        <v>23</v>
      </c>
      <c r="G7" s="11">
        <v>23</v>
      </c>
      <c r="H7" s="11">
        <v>23</v>
      </c>
      <c r="J7" s="4">
        <v>38</v>
      </c>
      <c r="K7" s="11">
        <v>15</v>
      </c>
      <c r="L7" s="11">
        <v>15</v>
      </c>
      <c r="M7" s="11">
        <v>12</v>
      </c>
      <c r="N7" s="11">
        <v>12</v>
      </c>
      <c r="O7" s="5"/>
      <c r="P7" s="5"/>
      <c r="Q7" s="5"/>
    </row>
    <row r="8" spans="2:18" x14ac:dyDescent="0.4">
      <c r="B8" s="3" t="s">
        <v>93</v>
      </c>
      <c r="D8" s="4" t="s">
        <v>95</v>
      </c>
      <c r="E8" s="11">
        <v>38</v>
      </c>
      <c r="F8" s="11">
        <v>40</v>
      </c>
      <c r="G8" s="11">
        <v>38</v>
      </c>
      <c r="H8" s="11">
        <v>38</v>
      </c>
      <c r="J8" s="4" t="s">
        <v>93</v>
      </c>
      <c r="K8" s="11">
        <v>7.5</v>
      </c>
      <c r="L8" s="11">
        <v>6.5</v>
      </c>
      <c r="M8" s="11">
        <v>6.5</v>
      </c>
      <c r="N8" s="11">
        <v>6</v>
      </c>
      <c r="O8" s="5"/>
      <c r="P8" s="5"/>
      <c r="Q8" s="5"/>
    </row>
    <row r="9" spans="2:18" x14ac:dyDescent="0.4">
      <c r="B9" s="3" t="s">
        <v>94</v>
      </c>
      <c r="D9" s="4" t="s">
        <v>96</v>
      </c>
      <c r="E9" s="11">
        <v>21</v>
      </c>
      <c r="F9" s="11">
        <v>22</v>
      </c>
      <c r="G9" s="11">
        <v>21</v>
      </c>
      <c r="H9" s="11">
        <v>21</v>
      </c>
      <c r="J9" s="4" t="s">
        <v>94</v>
      </c>
      <c r="K9" s="11">
        <v>7.5</v>
      </c>
      <c r="L9" s="11">
        <v>6.5</v>
      </c>
      <c r="M9" s="11">
        <v>6.5</v>
      </c>
      <c r="N9" s="11">
        <v>6</v>
      </c>
      <c r="O9" s="5"/>
      <c r="P9" s="5"/>
      <c r="Q9" s="5"/>
    </row>
    <row r="10" spans="2:18" x14ac:dyDescent="0.4">
      <c r="B10" s="3">
        <v>37</v>
      </c>
      <c r="D10" s="4">
        <v>37</v>
      </c>
      <c r="E10" s="11">
        <v>23</v>
      </c>
      <c r="F10" s="11">
        <v>24</v>
      </c>
      <c r="G10" s="11">
        <v>24</v>
      </c>
      <c r="H10" s="11">
        <v>23</v>
      </c>
      <c r="J10" s="4">
        <v>37</v>
      </c>
      <c r="K10" s="11">
        <v>19</v>
      </c>
      <c r="L10" s="11">
        <v>17</v>
      </c>
      <c r="M10" s="11">
        <v>15</v>
      </c>
      <c r="N10" s="11">
        <v>15</v>
      </c>
    </row>
    <row r="11" spans="2:18" x14ac:dyDescent="0.4">
      <c r="B11" s="3">
        <v>38</v>
      </c>
    </row>
    <row r="13" spans="2:18" x14ac:dyDescent="0.4">
      <c r="G13" s="13"/>
      <c r="H13" s="14"/>
    </row>
    <row r="14" spans="2:18" x14ac:dyDescent="0.4">
      <c r="G14" s="13"/>
      <c r="H14" s="14"/>
    </row>
    <row r="15" spans="2:18" x14ac:dyDescent="0.4">
      <c r="G15" s="13"/>
      <c r="H15" s="14"/>
    </row>
    <row r="16" spans="2:18" x14ac:dyDescent="0.4">
      <c r="G16" s="13"/>
      <c r="H16" s="14"/>
    </row>
    <row r="17" spans="7:8" x14ac:dyDescent="0.4">
      <c r="G17" s="13"/>
      <c r="H17" s="14"/>
    </row>
    <row r="18" spans="7:8" x14ac:dyDescent="0.4">
      <c r="G18" s="15"/>
      <c r="H18" s="14"/>
    </row>
    <row r="19" spans="7:8" x14ac:dyDescent="0.4">
      <c r="G19" s="15"/>
      <c r="H19" s="14"/>
    </row>
    <row r="20" spans="7:8" x14ac:dyDescent="0.4">
      <c r="G20" s="15"/>
      <c r="H20" s="14"/>
    </row>
    <row r="21" spans="7:8" x14ac:dyDescent="0.4">
      <c r="G21" s="15"/>
      <c r="H21" s="14"/>
    </row>
    <row r="22" spans="7:8" x14ac:dyDescent="0.4">
      <c r="G22" s="15"/>
      <c r="H22" s="14"/>
    </row>
    <row r="23" spans="7:8" x14ac:dyDescent="0.4">
      <c r="G23" s="15"/>
      <c r="H23" s="14"/>
    </row>
    <row r="24" spans="7:8" x14ac:dyDescent="0.4">
      <c r="G24" s="15"/>
      <c r="H24" s="14"/>
    </row>
    <row r="25" spans="7:8" x14ac:dyDescent="0.4">
      <c r="G25" s="15"/>
      <c r="H25" s="14"/>
    </row>
    <row r="26" spans="7:8" x14ac:dyDescent="0.4">
      <c r="G26" s="13"/>
      <c r="H26" s="14"/>
    </row>
    <row r="27" spans="7:8" x14ac:dyDescent="0.4">
      <c r="G27" s="13"/>
      <c r="H27" s="16"/>
    </row>
    <row r="28" spans="7:8" x14ac:dyDescent="0.4">
      <c r="G28" s="13"/>
      <c r="H28" s="14"/>
    </row>
    <row r="29" spans="7:8" x14ac:dyDescent="0.4">
      <c r="G29" s="13"/>
      <c r="H29" s="14"/>
    </row>
    <row r="30" spans="7:8" x14ac:dyDescent="0.4">
      <c r="G30" s="13"/>
      <c r="H30" s="14"/>
    </row>
    <row r="31" spans="7:8" x14ac:dyDescent="0.4">
      <c r="G31" s="13"/>
      <c r="H31" s="14"/>
    </row>
    <row r="32" spans="7:8" x14ac:dyDescent="0.4">
      <c r="G32" s="15"/>
      <c r="H32" s="16"/>
    </row>
    <row r="33" spans="7:8" x14ac:dyDescent="0.4">
      <c r="G33" s="13"/>
      <c r="H33" s="14"/>
    </row>
    <row r="34" spans="7:8" x14ac:dyDescent="0.4">
      <c r="H34" s="14"/>
    </row>
    <row r="35" spans="7:8" x14ac:dyDescent="0.4">
      <c r="H35" s="14"/>
    </row>
    <row r="36" spans="7:8" x14ac:dyDescent="0.4">
      <c r="H36" s="14"/>
    </row>
    <row r="37" spans="7:8" x14ac:dyDescent="0.4">
      <c r="H37" s="16"/>
    </row>
    <row r="38" spans="7:8" x14ac:dyDescent="0.4">
      <c r="H38" s="16"/>
    </row>
    <row r="39" spans="7:8" x14ac:dyDescent="0.4">
      <c r="H39" s="16"/>
    </row>
    <row r="40" spans="7:8" x14ac:dyDescent="0.4">
      <c r="H40" s="16"/>
    </row>
    <row r="41" spans="7:8" x14ac:dyDescent="0.4">
      <c r="H41" s="16"/>
    </row>
    <row r="42" spans="7:8" x14ac:dyDescent="0.4">
      <c r="H42" s="16"/>
    </row>
    <row r="43" spans="7:8" x14ac:dyDescent="0.4">
      <c r="H43" s="16"/>
    </row>
    <row r="44" spans="7:8" x14ac:dyDescent="0.4">
      <c r="H44" s="16"/>
    </row>
    <row r="45" spans="7:8" x14ac:dyDescent="0.4">
      <c r="H45" s="14"/>
    </row>
    <row r="46" spans="7:8" x14ac:dyDescent="0.4">
      <c r="H46" s="14"/>
    </row>
    <row r="47" spans="7:8" x14ac:dyDescent="0.4">
      <c r="H47" s="14"/>
    </row>
    <row r="48" spans="7:8" x14ac:dyDescent="0.4">
      <c r="H48" s="14"/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一括有期事業＿総括表</vt:lpstr>
      <vt:lpstr>リスト</vt:lpstr>
      <vt:lpstr>一括有期事業＿総括表!Print_Area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2026-07-28T02:31:03Z</dcterms:created>
  <dcterms:modified xsi:type="dcterms:W3CDTF">2026-08-26T01:31:08Z</dcterms:modified>
</cp:coreProperties>
</file>